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AS\Documents\ARCHIVOS PROTEGIDOS DE EXCEL\"/>
    </mc:Choice>
  </mc:AlternateContent>
  <xr:revisionPtr revIDLastSave="0" documentId="13_ncr:1_{F551D92A-1971-4996-A0C3-900B079B40E1}" xr6:coauthVersionLast="47" xr6:coauthVersionMax="47" xr10:uidLastSave="{00000000-0000-0000-0000-000000000000}"/>
  <bookViews>
    <workbookView xWindow="-120" yWindow="-120" windowWidth="29040" windowHeight="15720" firstSheet="1" activeTab="5" xr2:uid="{74522F99-92F9-4AB1-994A-20E7E1FC5EE2}"/>
  </bookViews>
  <sheets>
    <sheet name="Consolidado PI 2023" sheetId="3" state="hidden" r:id="rId1"/>
    <sheet name="Avance Planes" sheetId="6" r:id="rId2"/>
    <sheet name="Normalización P. I." sheetId="1" r:id="rId3"/>
    <sheet name="Corte II Trimestre 2023" sheetId="2" r:id="rId4"/>
    <sheet name="Corte III Trimestre 2023" sheetId="4" r:id="rId5"/>
    <sheet name="Corte IV Trimestre 2023"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6" l="1"/>
  <c r="E17" i="6"/>
  <c r="E18" i="6"/>
  <c r="F13" i="6"/>
  <c r="H32" i="3"/>
  <c r="H33" i="3"/>
  <c r="H34" i="3"/>
  <c r="H35" i="3"/>
  <c r="H36" i="3"/>
  <c r="H37" i="3"/>
  <c r="H31" i="3"/>
  <c r="E13" i="6"/>
  <c r="F11" i="6"/>
  <c r="H25" i="3"/>
  <c r="H24" i="3"/>
  <c r="H23" i="3"/>
  <c r="H22" i="3"/>
  <c r="H26" i="3"/>
  <c r="E11" i="6"/>
  <c r="F12" i="6"/>
  <c r="H30" i="3"/>
  <c r="H28" i="3"/>
  <c r="E12" i="6"/>
  <c r="F10" i="6"/>
  <c r="H20" i="3"/>
  <c r="H21" i="3"/>
  <c r="H19" i="3"/>
  <c r="F9" i="6"/>
  <c r="H18" i="3"/>
  <c r="E10" i="6"/>
  <c r="F15" i="6"/>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54" i="2"/>
  <c r="H53" i="2"/>
  <c r="D15" i="6"/>
  <c r="E15" i="6" s="1"/>
  <c r="E14" i="6"/>
  <c r="E9" i="6"/>
  <c r="D7" i="6"/>
  <c r="E7" i="6" s="1"/>
  <c r="C8" i="6" l="1"/>
  <c r="C9" i="6"/>
  <c r="C10" i="6"/>
  <c r="C11" i="6"/>
  <c r="C12" i="6"/>
  <c r="C13" i="6"/>
  <c r="C14" i="6"/>
  <c r="C15" i="6"/>
  <c r="C16" i="6"/>
  <c r="C17" i="6"/>
  <c r="C18" i="6"/>
  <c r="C7" i="6"/>
  <c r="C20" i="6" s="1"/>
  <c r="H13" i="3"/>
  <c r="H3" i="3"/>
  <c r="H5" i="3"/>
  <c r="H7" i="3"/>
  <c r="H9" i="3"/>
  <c r="H11" i="3"/>
  <c r="H2" i="3"/>
  <c r="F7" i="6" s="1"/>
</calcChain>
</file>

<file path=xl/sharedStrings.xml><?xml version="1.0" encoding="utf-8"?>
<sst xmlns="http://schemas.openxmlformats.org/spreadsheetml/2006/main" count="1575" uniqueCount="460">
  <si>
    <t>Es necesario integrar los planes institucionales y estratégicos al Plan de Acción de la Entidad dando cumplimiento a lo estipulado en el Decreto 612 de 2018, en el ámbito de aplicación del Modelo Integrado de Planeación y Gestión, al Plan de Acción de que trata el artículo 74 de la Ley 1474 de 2011</t>
  </si>
  <si>
    <t>Plan Requerido por el Decreto 612</t>
  </si>
  <si>
    <t>Línea Estratégica o Iniciativa del Plan de Acción CAS 2020-2023 que lo incluye</t>
  </si>
  <si>
    <t>Enlace Publicación</t>
  </si>
  <si>
    <t>1. Plan Institucional de Archivos de la Entidad ­PINAR</t>
  </si>
  <si>
    <t>https://cas.gov.co/wp-content/uploads/2021/08/1-PLAN-INSTITUCIONAL-PINAR-2020.pdf</t>
  </si>
  <si>
    <t>2. Plan Anual de Adquisiciones</t>
  </si>
  <si>
    <t>https://community.secop.gov.co/Public/App/AnnualPurchasingPlanManagementPublic/Index?currentLanguage=es-CO&amp;Page=login&amp;Country=CO&amp;SkinName=CCE</t>
  </si>
  <si>
    <t>3. Plan Anual de Vacantes</t>
  </si>
  <si>
    <t>https://cas.gov.co/wp-content/uploads/2021/08/4-PLAN-ANUAL-DE-VACANTES-a-DICIEMBRE-31-DE-2.022-1.pdf</t>
  </si>
  <si>
    <t>4. Plan de Previsión de Recursos Humanos</t>
  </si>
  <si>
    <t>https://cas.gov.co/wp-content/uploads/2021/08/5-PLAN-DE-PREVISION-DE-RECURSOS-HUMANOS.-VIGENCIA-2.023.pdf</t>
  </si>
  <si>
    <t>5. Plan Estratégico de Talento Humano</t>
  </si>
  <si>
    <t>https://cas.gov.co/wp-content/uploads/2021/08/6-PLAN-ESTRATEGICO-DE-TALENTO-HYMANO-2023.pdf</t>
  </si>
  <si>
    <t>6. Plan Institucional de Capacitación</t>
  </si>
  <si>
    <t>https://cas.gov.co/wp-content/uploads/2021/08/7-PLAN-INSTITUCIONAL-DE-CAPACITACION-2023.pdf</t>
  </si>
  <si>
    <t>7. Plan de Incentivos Institucionales</t>
  </si>
  <si>
    <t>https://cas.gov.co/wp-content/uploads/2021/08/8-PLAN-DE-BIENESTAR-SOCIAL-ESTIMULOS-E-INCENTIVOS-VIGENCIA-2.023.pdf</t>
  </si>
  <si>
    <t>8. Plan de Trabajo Anual en Seguridad y Salud en el Trabajo</t>
  </si>
  <si>
    <t>https://cas.gov.co/wp-content/uploads/2021/08/2-Plan-Anual-de-Trabajo-SG-SST-2023.pdf</t>
  </si>
  <si>
    <t>9.Plan Anticorrupción y Atención al Ciudadano.</t>
  </si>
  <si>
    <t>https://cas.gov.co/wp-content/uploads/2021/08/Plan-Anticorrupcion-y-Atencion-al-Ciudadano-CAS-20232-1.pdf</t>
  </si>
  <si>
    <t>10. Plan Estratégico de Tecnologías de la Información y las Comunicaciones ­ PETI</t>
  </si>
  <si>
    <t>https://cas.gov.co/wp-content/uploads/2021/08/9-Plan-Estrategico-de-Tecnologias-de-la-informacion-2021.pdf</t>
  </si>
  <si>
    <t>11. Plan de Tratamiento de Riesgos de Seguridad y Privacidad de la Información</t>
  </si>
  <si>
    <t>https://cas.gov.co/wp-content/uploads/2021/08/10-Plan-de-tratamiento-de-riesgo-Mapa-de-Riesgos-Gestion-de-Seguridad-informacion_CAS.pdf</t>
  </si>
  <si>
    <t>12. Plan de Seguridad y Privacidad de la Información</t>
  </si>
  <si>
    <t>https://cas.gov.co/wp-content/uploads/2021/08/11-PLAN-DE-GESTION-DE-SEGURIDAD-DE-LA-INFORMACION.pdf</t>
  </si>
  <si>
    <t>Objetivos</t>
  </si>
  <si>
    <t>Estrategias / Planes</t>
  </si>
  <si>
    <t>Proyectos</t>
  </si>
  <si>
    <t>Metas</t>
  </si>
  <si>
    <t>Responsables</t>
  </si>
  <si>
    <t>Avance Metas a 30 junio 2023</t>
  </si>
  <si>
    <t>Proyectos Inversión Asociados</t>
  </si>
  <si>
    <t xml:space="preserve">Total Apropiación </t>
  </si>
  <si>
    <t>Valor Ejecución Trimestre Abr-Jun 2023</t>
  </si>
  <si>
    <t>Valor Ejecución Acumulada a 30 junio 2023</t>
  </si>
  <si>
    <t>Planes Generales de Compra</t>
  </si>
  <si>
    <t>Distribución Presupuestal de Proyectos de Inversión</t>
  </si>
  <si>
    <t>Presupuesto Desagregado con Modificaciones</t>
  </si>
  <si>
    <t>Observaciones</t>
  </si>
  <si>
    <t>Implementar el Sistema de Información Ambiental Gerencial permitiendo mejorar la operatividad de la CAS.</t>
  </si>
  <si>
    <t>1. PLAN DE ORGANIZACIÓN DE ARCHIVOS DE GESTIÓN Y CENTRAL.                     2. PLAN DE TRANSPARENCIA Y DE ACCESO A LA INFORMACION                3. PLAN ESTRATÉGICO DE DOCUMENTOS ELECTRÓNICOS               4. PLAN DE MODERNIZACIÓN TECNOLÓGICA</t>
  </si>
  <si>
    <t>Proyecto de actualización del proceso de gestión documental de la Corporación Autónoma Regional de Santander Fase V</t>
  </si>
  <si>
    <t>Capacitar en la implementación de las Tablas de Retención Documental: Inserción de series y subseries documentales, proyectar resolución de TRD</t>
  </si>
  <si>
    <t>Historiador, Oficina de Archivo</t>
  </si>
  <si>
    <t xml:space="preserve"> Conceptos basicos sobre la aplicación de TRD,  Verificación de organización técnica de archivos, Verificación de transferencias primarias, avance 50%</t>
  </si>
  <si>
    <t>N.A</t>
  </si>
  <si>
    <t> </t>
  </si>
  <si>
    <t>Fortalecer el cumplimiento de la normatividad aplicable a la corporación, llenando las expectativas y necesidades de las partes interesadas.</t>
  </si>
  <si>
    <t>Proyectar y realizar material audio visual como flyers, infogramas y videos.</t>
  </si>
  <si>
    <t>Sin evidencia para este reporte</t>
  </si>
  <si>
    <t>Administrar en forma efectiva los recursos humanos, físicos y financieros.</t>
  </si>
  <si>
    <t>Elaborar e implementar un sistema que abarque la producción, gestión y tratamiento de expedientes y documentos electrónicos, desde su creación hasta la preservación a largo plazo, con el fin de garantizar su autenticidad, integridad, fiabilidad y disponibilidad durante su ciclo vital.</t>
  </si>
  <si>
    <t>Proyecto de actualización del proceso de gestión documental de la Corporación Autónoma Regional de Santander Fase IV</t>
  </si>
  <si>
    <t>Formular el Programa de Normalización de Formatos, Formas y Formularios Electrónicos</t>
  </si>
  <si>
    <t>Historiador, Ing. Sistemas</t>
  </si>
  <si>
    <t xml:space="preserve"> Diagnostico de Formas y Formularios existentes en los diferentes sistemas de información de la CAS , avance 70 %</t>
  </si>
  <si>
    <t>Estandarizar la producción documental en entornos electrónicos y facilitar la interoperabilidad independientemente de la tecnologia utilizada.</t>
  </si>
  <si>
    <t>Elaborar e implementar el Sistema Integrado de Conservación en sus dos componentes: plan de conservación documental y plan de preservación digital.</t>
  </si>
  <si>
    <t>Formular el Programa de Documentos Vitales o Esenciales</t>
  </si>
  <si>
    <t>Identificación de Documentos Vitales, de acuerdo a la necesidad e importancia para la continuidad del servicio y el negocio en la Entidad, avance 70 %</t>
  </si>
  <si>
    <t>Obtener la convalidación de las Tablas de Retención Documental por parte del Archivo General de la Nación.</t>
  </si>
  <si>
    <t>Implementar las Tablas de Retención Documental en los archivos de gestión de la entidad.</t>
  </si>
  <si>
    <t>Formular las Fases de Planeación y de Análisis del SGDEA</t>
  </si>
  <si>
    <t xml:space="preserve"> Definición del Alcance, Objetivos del SGDEA, Referencias Normativas, Definición de Roles, Elaboración Plan de Trabajo, avance 50 %</t>
  </si>
  <si>
    <t>Capacitar a funcionarios y contratistas en procesos de organización de archivos de gestión con la aplicación de las Tablas de Retención Documental.</t>
  </si>
  <si>
    <t>Adoptar, socializar e implementar la política de gestión documental al interior de la entidad.</t>
  </si>
  <si>
    <t>Proyecto de modernización de la infraestructura tecnológica de la CAS</t>
  </si>
  <si>
    <t>Formular e implementar el Plan de Organización de Archivos de Gestión (Regionales) y Central</t>
  </si>
  <si>
    <t>Identificar series y subseries documentales a intervenir,  Diseñar Plan de Organización de Archivos de Gestión y Central, avance 50%</t>
  </si>
  <si>
    <t>Implementar los procesos y flujos documentales descritos en el Programa de Gestión Documental y establecer indicadores de seguimiento.</t>
  </si>
  <si>
    <t>Desarrollar canales locales y en línea de servicio, atención y orientación al ciudadano.</t>
  </si>
  <si>
    <t>Formular la Guías para la planeación estratégica de los trabajos de digitalización documental</t>
  </si>
  <si>
    <t>Diagnostico e identificación de equipos de reprografia, avance 100% ,  Metodológia para el desarrollo del programa (análisis, diseño, implementación, recursos económicos, responsables, metas y perodicidad), avance 50%</t>
  </si>
  <si>
    <t>Implementar los instrumentos de gestión de la información descritos en la Ley de Transparencia y del Derecho de Acceso a la Información Pública, en la entidad</t>
  </si>
  <si>
    <t>Facilitar, identificar, registrar, programar y divulgar las necesidades de bienes, obras y servicios de la entidad.</t>
  </si>
  <si>
    <t xml:space="preserve">No se registra informacion </t>
  </si>
  <si>
    <t>De acuerdo a su solicitud de información me permito ratificar lo que habíamos conversado, y que es muy difícil hacer cortes del Plan Anual de Adquisiciones porque el sistema no lo permite, se podría hacer un corte con una fecha estimada lo que conlleva a que esta información no sea real. En cuanto a la información del valor ejecutado no es posible para esta oficina tener esa información real porque solamente nosotros expedimos la certificación, más no sabemos si se llegó ejecutar o no.</t>
  </si>
  <si>
    <t xml:space="preserve"> Diseñar estrategias de contratación basadas en agregación de la demanda que permitan incrementar la eficiencia del proceso de contratación.</t>
  </si>
  <si>
    <t>Respuesta suministrada  por bienes y servcios</t>
  </si>
  <si>
    <t>Adquirir una infraestructura adecuada para el almacenamiento, conservación y preservación de la documentación electronica.</t>
  </si>
  <si>
    <t>Proveer las vacantes en forma definitiva, oportunamente de acuerdo con el plan anual de vacantes.</t>
  </si>
  <si>
    <t xml:space="preserve">PLAN ANUAL DE VACANTES REPORTADO ANTE LA CNSC SOBRE LAS VACANTES DEFINITIVAS </t>
  </si>
  <si>
    <t xml:space="preserve">Proyecto plan anual de vacantes </t>
  </si>
  <si>
    <t>Aprovacion de personal incluidos las vacantes definitivas de empleos de carrera administrativa, servidores
públicos que se encuentran nombrados en provisionalidad y en encargo, así como
los cargos en vacancia definitiva sin proveer en la Planta Global</t>
  </si>
  <si>
    <t xml:space="preserve">Martha Quijano </t>
  </si>
  <si>
    <t xml:space="preserve">Total empleos aprobados en la norma 86 de los cuales 71 son de carrera administrativa, 14 de libre nombramiento y remocion y 1 de perido fijo </t>
  </si>
  <si>
    <t xml:space="preserve">No se evidencia informacion </t>
  </si>
  <si>
    <t>Se sugiere registrar el seguimiento de los avances con evidencia.</t>
  </si>
  <si>
    <t>Desarrollar y evaluar la Gestión del Talento Humano en aras de contribuir al mejoramiento de sus competencias, capacidades, conocimientos, habilidades y calidad de vida.</t>
  </si>
  <si>
    <t>PLAN DE FORMULACIÓN DE LA PLANEACIÓN ESTRATÉGICA DEL
RECURSO HUMANO</t>
  </si>
  <si>
    <t>Proyecto de Análisis de la Planta de Personal.</t>
  </si>
  <si>
    <t>Aprobacion de la planta de personal confirmada por 86 empleos.</t>
  </si>
  <si>
    <t xml:space="preserve">Total de empleos de la planta de personal confirmada por 86, de los cuales 5 son de despacho y 81 de la planta global </t>
  </si>
  <si>
    <t xml:space="preserve">Actualizacion de la base de datos de empleos de la planta global </t>
  </si>
  <si>
    <t>Actualizar el Plan Estretegico del Recurso Humano.</t>
  </si>
  <si>
    <t>FORMULACIÓN DE LA PLANEACIÓN ESTRATÉGICA DEL
RECURSO HUMANO</t>
  </si>
  <si>
    <t>Plan Estratégico del Talento Humano integral y articulado, ejecutar las actividades y evaluar su eficacia.</t>
  </si>
  <si>
    <t>Martha Quijano  Profesional Especializado
Talento Humano</t>
  </si>
  <si>
    <t xml:space="preserve">No se evidencia informacion 
</t>
  </si>
  <si>
    <t>Rendir informes trimestrales de los avances y seguiminetos a cada uno de los planes y /o estrategias al igual que los proyectos que se articulan.</t>
  </si>
  <si>
    <t>Plan Institucional de Capacitación (PIC) ejecutado de acuerdo con lo planificado y al que se le evalúa la eficacia de su implementación.</t>
  </si>
  <si>
    <t>Programacion de 21 capacitaciones ejecutadas al 100%  con feha de corte al 30 de junio de 2023</t>
  </si>
  <si>
    <t>De 21 capacitaciones programadas Entre el 01 de Enero al 30 de junio de 2023, se han ejecutado 21 capacitaciones, avance del 70 %</t>
  </si>
  <si>
    <t>Plan de Bienestar Social, Estímulos e incentivos ejecutado de acuerdo con lo
planificado y al que se le
evalúa la eficacia de su
implementación</t>
  </si>
  <si>
    <t>Programacion de 11 capacitaciones ejecutadas al 100%  con feha de corte al 30 de junio de 2023</t>
  </si>
  <si>
    <t>De 11 actividades programadas entre el 01 de Enero y el 30 de junio de 2023, se han ejecutado  11 actividades, avance del 70%</t>
  </si>
  <si>
    <t>Plan de seguridad y salud en el trabajo que se ejecuta de acuerdo con lo planificado y al que se le evalúa la eficacia de su implementación.</t>
  </si>
  <si>
    <t>Plan anual de vacantes, reportado ante la CNSC, sobre las vacantes definitivas</t>
  </si>
  <si>
    <t>Proveer las vacantes en forma definitiva oportunamente, de acuerdo con el plan anual de vacantes.</t>
  </si>
  <si>
    <t xml:space="preserve">Total de vacantes 10 las cuales se clasifiican en vacantes de carrera de administrativa  en:                  a. Asesor de carrera administrativa: 0
b. Profesional de carrera administrativa: 8
c. Técnico de carrera administrativa: 0
d. Asistencial de carrera administrativa: 2
e. Otros de carrera administrativa (si aplica): 0                                                  </t>
  </si>
  <si>
    <t xml:space="preserve">Responder  a estudios tecnicos que indiquen necesidades y requerimientos de las areas de trabajo y de los empleados para desarrollar los planes anuales institucionales y las competencias laborales </t>
  </si>
  <si>
    <t xml:space="preserve">PLAN ISTITUCIONAL DE CAPACITACION EJECUTANDO DE ACUERDO CON LO PLANIFICADO Y AL QUE SE EVALUA LA EFICACIA DE SU IMPLEMENTACION </t>
  </si>
  <si>
    <t>Proyecto Plan de Formacion de necesidades para recoleccione de informacion de funcionarios - aprendizaje individual.</t>
  </si>
  <si>
    <t xml:space="preserve">Que los funcionarios adquieran herramientas de formacion de manera individual para poder cumplir con sus activiadades </t>
  </si>
  <si>
    <t xml:space="preserve">Luz Yazmin Amaya Garcia-Supervisor Martha Patricia Quijano </t>
  </si>
  <si>
    <t>Se proyectaron 32 capacitaciones anuales de las cuales se han hecho 21 a corte de junio- Avance del 80%</t>
  </si>
  <si>
    <t>Proyecto cumplimiento plan de Bienestar Social</t>
  </si>
  <si>
    <t xml:space="preserve">Dar espacios para que los funcionarios tengan actividades de relajacion. </t>
  </si>
  <si>
    <t>Se proyectaron 11 actividades y capacitacion de las cuales se realizo un   avance del 70%</t>
  </si>
  <si>
    <t>Incorporar la salud de los trabajadores en otras políticas. (política de talento
humano, Seguridad y Salud Ocupacional).</t>
  </si>
  <si>
    <t>PROGRAMA DE PROMOCION Y PREVENCION DE LA SALUD</t>
  </si>
  <si>
    <t xml:space="preserve">Proyecto de bienestar social  incentivos y estimulos  </t>
  </si>
  <si>
    <t>Proporcionar espacios de formacion y recracion para la creacion de una vision amplia de la posibilidad de crecimiento personal.</t>
  </si>
  <si>
    <t xml:space="preserve">avance de 50% </t>
  </si>
  <si>
    <t>Proporcionar y comunicar las evidencias de acción y práctica.</t>
  </si>
  <si>
    <t>Promover la implementación y el acceso a los servicios de salud ocupacional.</t>
  </si>
  <si>
    <t>GESTION DE ESTIMULOS, INCENTIVOS Y RECONOCIMIENTOS A PRE-PENSIONADOS</t>
  </si>
  <si>
    <t xml:space="preserve"> Proporcionar a todos los trabajadores, condiciones físicas, psicológicas, sociales y organizacionales que protejan y promuevan la salud y la seguridad.</t>
  </si>
  <si>
    <t>HABITOS DE VIDA SALUDABLE</t>
  </si>
  <si>
    <t>Permitir a los jefes y trabajadores tener cada vez mayor control sobre su propia
salud, mejorarla y ser más enérgicos, positivos y felices</t>
  </si>
  <si>
    <t xml:space="preserve">PLAN DE INCENTIVOS Y ESTIMULOS </t>
  </si>
  <si>
    <t>Diseñar e implementar políticas de seguridad y la salud de los trabajadores.</t>
  </si>
  <si>
    <t>Proteger y promover la salud en el lugar de trabajo</t>
  </si>
  <si>
    <t>Aprobar y socializar el plan de trabajo anual 2023</t>
  </si>
  <si>
    <t>Gestionar la vinculacion, evaluacion de desempeño y retiro del personal de planta de la entidad, desarrollar actividades encaminadas al fortalecimiento de las competencias laborales y comportamentales, bienestar social y seguridad y salud en el trabajo.</t>
  </si>
  <si>
    <t>Aprobación y socialización a todos los responsables</t>
  </si>
  <si>
    <t xml:space="preserve">Andres del Valle Zapata </t>
  </si>
  <si>
    <t>Socialización Aprobación y publicación Plan de Trabajo Anual en SST 2023</t>
  </si>
  <si>
    <t>Desarrollar las actividades contempladas en el plan de trabajo con la ARL</t>
  </si>
  <si>
    <t xml:space="preserve">PLAN DE MEJORAMIENTO </t>
  </si>
  <si>
    <t>Cumplir con el 100% de las actividades programadas con la ARL</t>
  </si>
  <si>
    <t xml:space="preserve">ANdres del Valle Zapata-ARL  </t>
  </si>
  <si>
    <t>Evaluación inicial por parte de la Arl</t>
  </si>
  <si>
    <t>Garantizar que los funcionarios y contratistas reciban la induccion y reinduccion</t>
  </si>
  <si>
    <t>Cumplir con el 100% del personal con la induccion y reinduccion</t>
  </si>
  <si>
    <t>EQUIPO SGI</t>
  </si>
  <si>
    <t>Induccion y reinducción a contratistas y funcionarios</t>
  </si>
  <si>
    <t>Garantizar que las tareas de alto riesgo que se desarrollen en la Corporación sean con los estándares
de seguridad y salud en el trabajo_x000D_</t>
  </si>
  <si>
    <t>PLAN DE SEGURIDAD Y SALUD EN EL TRABAJO QUE SE EJECUTA DE ACUERDO CON LO PLANIFICADO Y AL QUE SE LE EVALUA LA EFICACIA DE SU IMPLEMENTACION.</t>
  </si>
  <si>
    <t>Cumplir con el 100% de las actividades de alto riesgo seas socializaads con el personal de mantenimiento</t>
  </si>
  <si>
    <t>Capacitacion al coordinador de mantenimiento en SST para que supervise a
las empresas que presten el servicio dentro de la CAS</t>
  </si>
  <si>
    <t xml:space="preserve">Desarrollar las capacitaciones con todo el personal de acuerdo a los riesgos existentes en la
organización </t>
  </si>
  <si>
    <t>Cumplir con el 100% del cronograma de las capacitaciones
que se tienen programadas con la ARL</t>
  </si>
  <si>
    <t>Revisión plan de mejoramiento Evaluación inicial en seguridad y salud en el trabajo con ARL SURA basados en la resolución 0312 del 2019</t>
  </si>
  <si>
    <t>Desarrollar la semana de la seguridad, salud y emprendimiento con el fin de promover la prevencion de
los accidentes de trabajo y enfermedades laborales en la corporacion</t>
  </si>
  <si>
    <t>Participacion activa del 100% en alguna de las actividades de funcionarios directos y contratistas</t>
  </si>
  <si>
    <t xml:space="preserve">Andres del Valle Zapata-SST- ARL </t>
  </si>
  <si>
    <t xml:space="preserve">Cumplir con los objetivos porpuestos dentro del sistema </t>
  </si>
  <si>
    <t>Alcanzar el 100% de los objetivos</t>
  </si>
  <si>
    <t>Participacion activa del 100% en alguna de las actividades
de funcionarios directos y contratistas</t>
  </si>
  <si>
    <t xml:space="preserve">Realizar las mediciones ambientales de iluminacion en cada una de las areas de la corporacion con el fin
de tener lugarres seguros y agradables </t>
  </si>
  <si>
    <t>Aplicar a todas las areas de la organización</t>
  </si>
  <si>
    <t xml:space="preserve">ARL </t>
  </si>
  <si>
    <t>Revaloracion indicador de los objetivos del SG-SST</t>
  </si>
  <si>
    <t>Comunicar la Politica del SG-SST a los trabajadores</t>
  </si>
  <si>
    <t>Socializar la Politica del SG-SST al Grupo
COPASST y a los trabajadores.-Capacitar al personal</t>
  </si>
  <si>
    <t>Instructor ARL- Equipo SST</t>
  </si>
  <si>
    <t>Realizar mediciones continuas en el establecimiento plan de trabajo para realizar mediciones ambientales (
iluminacion)</t>
  </si>
  <si>
    <t>Implementar la metodología a emplear para la identificación de peligros, valoración de
riesgos y determinación de los controles de Seguridad y Salud en el Trabajo
asociados a los procesos y actividades.
• Identificar los peligros y valorar los riesgos presentes en las diferentes áreas,
procesos y actividades antes y después de controles.
• Analizar las consecuencias y probabilidad antes de que los riesgos identificados se
materialicen.
• Priorizar los riesgos para implementar sistemas de control encaminados a su
mitigación y mejora continua._x000D_</t>
  </si>
  <si>
    <t xml:space="preserve">GUIA DE GESTION DE RIESGOS </t>
  </si>
  <si>
    <t xml:space="preserve">Matriz de Riesgos actualizada de acuerdo a
cargos y puestos de trabajo </t>
  </si>
  <si>
    <t xml:space="preserve">SST-SGL-ARL </t>
  </si>
  <si>
    <t>Socializar la Politica del SG-SST al Grupo COPASST y a los trabajadores.</t>
  </si>
  <si>
    <t>Definir la metodología para identificar, registrar, acceder, actualizar, evaluar y
comunicar al personal y demás partes interesadas, los requisitos legales aplicables al
SG-SST, y los requeridos para la planificación, derivados de la legislación aplicables a
sus actividades, instalaciones, programas, proyectos y servicio</t>
  </si>
  <si>
    <t xml:space="preserve"> PLAN DE ACCION, REQUISITOS LEGALES INCUMPLIDOS (ACCIONES DE MEJORA)</t>
  </si>
  <si>
    <t>Matriz de Requisitos Legales actualizada de
acuerdo a la Normativa Legal Vigente aplicable
a la actividad economica_x000D_</t>
  </si>
  <si>
    <t xml:space="preserve">Andres del Valle Zapata- Director general </t>
  </si>
  <si>
    <t>Procedimiento Identificación y
Evaluación de Requisitos Legales</t>
  </si>
  <si>
    <t>Establecer un programa de inspecciones al interior de la empresa, para que a través
de la aplicación de formatos se identifiquen condiciones inseguras, que puedan
generar pérdidas en los colaboradores y la infraestructura del Instituto_x000D_</t>
  </si>
  <si>
    <t>Realizar 90% de Inspecciones realizadas de acuerdo a la periocidad del Programa de Inspecciones.</t>
  </si>
  <si>
    <t xml:space="preserve">SST-ARL </t>
  </si>
  <si>
    <t>Realizar las inspecciones de acuerdo a la periocidad del
Programa (Mensual: Extintores y Gabinetes - cada 4 meses:
Botiquines y estaciones de emergencia, - cada 4 meses:
condiciones de seguridad). Formato F-PGI-003 en sede principal
y sedes regionales de apoyo garcia rovira , mares , velez ,
comunera y enlace B/manga</t>
  </si>
  <si>
    <t>Establecer un programa de inspecciones al interior de la empresa, para que a través de la aplicación de formatos se identifiquen condiciones inseguras, que puedan generar pérdidas en los colaboradores y la infraestructura del Instituto</t>
  </si>
  <si>
    <t>Realizar las inspecciones de acuerdo a la periocidad del Programa (Mensual: Extintores y Gabinetes - cada 4 meses: condiciones de seguridad). Formato F-PGI-003 en sede principal condiciones de seguridad). Formato F-PGI-003 en sede principal y sedes regionales de apoyo garcia rovira , mares , velez ,comunera y enlace B/manga</t>
  </si>
  <si>
    <t>No se evidencia informacion</t>
  </si>
  <si>
    <t>9. Plan Anticorrupción y Atención al Ciudadano.</t>
  </si>
  <si>
    <t>Implementar lo establecido en la Política de Administración de Riesgos para actualizar los Mapas de Riesgos de la Corporación Autónoma Regional de Santander.</t>
  </si>
  <si>
    <t>GESTIÓN DEL RIESGO DE CORRUPCIÓN</t>
  </si>
  <si>
    <t>Realizar capacitaciones y talleres de socialización para la actualización de los mapas de riesgos definidos en la Política de Administración del Riesgo.</t>
  </si>
  <si>
    <t>Planeación Estratégica</t>
  </si>
  <si>
    <t>El avance del plan anticorrupcion y atencion al ciudadano se realiza cuatrimestral teniendo en cuenta los linieamientos del art 73 de la ley 1474 de 2011.</t>
  </si>
  <si>
    <t xml:space="preserve">Mapa de riesgos de corrupción actualizada </t>
  </si>
  <si>
    <t>Cada Líder de Proceso</t>
  </si>
  <si>
    <t>Para la vigencia 2023 se está iniciando el proceso de actualización  en la redacción de los riesgos, causas, consecuencias y controles del mapa de riesgos de corrupción  teniendo en cuenta los lineamientos de la guía para la administración de riesgos y diseño de controles en entidades públicas versión 4.
Mapa de Riesgos de Corrupción del área de Talento Humano, actualizado en el primer trimestre de 2022, de acuerdo a lo establecido en la guía para la administración y el diseño de controles en Entidades Públicas versión 4 de 2018.          AVANCE 20 %</t>
  </si>
  <si>
    <t>Mapa de riesgos de corrupción actualizado aprobado y socializado a la Alta Dirección y los diferentes procesos de la CAS y Publicado en la página Web de la entidad.</t>
  </si>
  <si>
    <t>Subdirección de Planeación y Ordenamiento Ambiental</t>
  </si>
  <si>
    <t xml:space="preserve">Una vez se tenga aprobado los cambios se socializaran y se realizara su publicación . AVANCE 0 % </t>
  </si>
  <si>
    <t xml:space="preserve">Mapa de riesgos verificado y validado </t>
  </si>
  <si>
    <t>Planeación (monitoreo y revisión) y Control Interno (seguimiento)</t>
  </si>
  <si>
    <t xml:space="preserve">Se realizo la solicitud del cumplimiento de avance de las actividades establecidas en el mapa de riesgo de corrupción que se encuentra aprobada, a cada líder de proceso.    AVANCE 33 % </t>
  </si>
  <si>
    <t>RACIONALIZACION DE TRAMITES</t>
  </si>
  <si>
    <t>Soporte de la actualización realizada a los seis (6) trámites identificados que se encuentran en etapa de inscripción en el SUIT.</t>
  </si>
  <si>
    <t>Subdirección de la Administración de la Oferta de los Recursos Naturales Renovables Disponibles, Educación Ambiental y Participación Ciudadana
Subdirección de Autoridad Ambiental</t>
  </si>
  <si>
    <t>Los tramites que se encuentran en el SUIT son 23 y ya todos se encuentran inscritos, el cual se podrá verificar en la plataforma. Se anexa documento generado por el SUIT. AVANCE 100 %</t>
  </si>
  <si>
    <t xml:space="preserve">Documentos que soporten el Desarrollo de las actividades identificadas de los tramites actualizados. </t>
  </si>
  <si>
    <t>Subdirección de la Administración de la Oferta de los Recursos Naturales Renovables Disponibles, Educación Ambiental y Participación Ciudadana.
Subdirección de Autoridad Ambiental (responsable de cada tramite)</t>
  </si>
  <si>
    <t>Todos los tramites se encuentran debidamente actualizados e inscritos como se puede evidenciar en la plataforma. anexo Excel.    AVANCE 50 %</t>
  </si>
  <si>
    <t>Documento con la identificación del nuevo tramite y soporte del registro en el SUIT (Siempre y cuando exista nueva normatividad).</t>
  </si>
  <si>
    <t>Subdirección de la Administración de la Oferta de los Recursos Naturales Renovables Disponibles, Educación Ambiental y Participación Ciudadana</t>
  </si>
  <si>
    <t>Se  realizo el debido registro al suit de todos los tramites que se debían inscribir por norma que son 23. se anexa excel de los tramites inscritos.    AVANCE 50 %</t>
  </si>
  <si>
    <t>Documentos con la identificación de los trámites priorizados y su justificación. (que herramienta se va utilizar para priorizar los trámites)</t>
  </si>
  <si>
    <t>Subdirección de la Administración de la Oferta de los Recursos Naturales Renovables Disponibles, Educación Ambiental y Participación Ciudadana-
Subdirección de Autoridad Ambiental</t>
  </si>
  <si>
    <t>Se realizó la priorización y racionalización del Libro de Operaciones Forestales en línea.   AVANCE 100 %</t>
  </si>
  <si>
    <t>Realizar la Priorización y la racionalización de un trámite en línea para garantizar el servicio a los usuarios.</t>
  </si>
  <si>
    <t xml:space="preserve">Soporte de Registro de la Estrategia de Racionalización Trámites en la plataforma (SUIT) </t>
  </si>
  <si>
    <t xml:space="preserve">se realizó el registro de priorización de racionalización del Libro de Operaciones Forestales en línea. se anexa pdf.  AVANCE 100 % </t>
  </si>
  <si>
    <t>Evidencia del trámite en línea del diligenciamiento del libro de operaciones forestales.</t>
  </si>
  <si>
    <t xml:space="preserve">Oficina de Gestión de la Información y Tecnologías Subdirección de la Administración de la Oferta de los Recursos Naturales Renovables Disponibles, Educación Ambiental y Participación Ciudadana </t>
  </si>
  <si>
    <t>En articulación con la Subdirección de Autoridad Ambiental CAS, líder en el diligenciamiento del libro operaciones forestales; es importante señalar que a la fecha el MADS,  mediante correo electrónico manifestó:( el Módulo LOFL está siendo revisado técnicamente y se está revisando las mejoras técnicas; por lo anterior el ambiente de pruebas y ambiente producción a partir de la fecha no estarán disponible. Por lo tanto solicitamos informar a los usuarios del libro de operaciones forestales en línea (Autoridades Ambientales e Industrias), no realizar transacciones en estos ambientes. Una vez se cuente con acceso a LOFL se informará por este medio).
Una vez subsanado dicha situación la Oficina GIT parametrizara en la plataforma VITAL el libro de operaciones forestales dando cumplimiento a la actividad 3.2                         AVANCE 20 %</t>
  </si>
  <si>
    <t>Realizar las acciones pertinentes para el fortalecimiento del funcionamiento de la plataforma VITAL</t>
  </si>
  <si>
    <t>Oficina de Gestión de la Información y Tecnologías</t>
  </si>
  <si>
    <t>La oficina GIT, avanza en el cumplimiento del plan de mejoramiento de VITAL, articulando acciones con MADS (oficina TIC):
1. Capacitación Plataforma VITAL
2. Solicitud CAS ante el MADS de usuarios y parametrización para el fortalecimiento de la plataforma VITAL.
3. Capacitación y parametrización del trámite de Certificación Minera.
4. Solicitud CAS ante el MADS el acompañamiento de Parametrización de trámites ambientales en la plataforma VITAL y entrega del oficio al representante del Ministerio ante consejo directivo .         AVANCE 20 %</t>
  </si>
  <si>
    <t>RENDICION DE CUENTAS</t>
  </si>
  <si>
    <t xml:space="preserve">Documento aprobado y publicado con la estrategia de rendición de cuentas. </t>
  </si>
  <si>
    <t xml:space="preserve">Comité de Rendición de Cuentas </t>
  </si>
  <si>
    <t>Se elaboró, se aprobó en Comité Institucional de Gestión Desempeño y se publicó en la página web la estrategia de rendición de cuentas de la vigencia 2023.       AVANCE 100 %</t>
  </si>
  <si>
    <t>Informes de gestión consolidado publicado en la página web</t>
  </si>
  <si>
    <t xml:space="preserve">Subdirección de Planeación y Ordenamiento Ambiental y Oficina de Gestión de la Información y Tecnologías -Oficina de Comunicaciones </t>
  </si>
  <si>
    <t>La Oficina GIT como responsable en la publicaciones en la Sede Electrónica de la CAS, recibe todas las solicitudes hechas por medio de memorando o al correo de publicaciones.web@cas.gov.co donde nos especifican el documento a publicar y la ruta de acceso para proceder a dicha publicación.           AVANCE 50 %</t>
  </si>
  <si>
    <t>Informe de las Publicaciones en medios y material divulgado
(reporte de la oficina de comunicación))</t>
  </si>
  <si>
    <t>Oficina de Comunicaciones</t>
  </si>
  <si>
    <t>Se elaboran las publicaciones de todas las actividades desarrolladas de parte de la Corporación en la página web y la redes sociales:
 Facebook: 260 publicaciones. Seguidores: 17.761
Instagram: 115 publicaciones y 350 historias. Seguidores 4.021.
Twitter: 130 publicaciones y 8,689 seguidores.       AVANCE 33.33 %</t>
  </si>
  <si>
    <t>Informe de la verificación de los enlaces URL de rendición de cuentas activos.</t>
  </si>
  <si>
    <t>Para este primer reporte se realizo la Audiencia Pública de Rendicion de cuentas el día 25 de abril de 2023, la Oficina de GIT realizo apoyo en la elaboración del Foro Virtual, Formulario, Encuesta y toda la publicación de documentos en el espacio de Rendición de Cuentas y la Oficina de Comunicaciones apoyo con toda la Logistica y transmision de este evento tan importante para nuestra Entidad.  AVANCE 33,33 %</t>
  </si>
  <si>
    <t>Documento consolidado con los temas identificados.</t>
  </si>
  <si>
    <t xml:space="preserve">Se realizo foro virtual para identificar temas de interés para jornadas de rendición de cuentas </t>
  </si>
  <si>
    <t xml:space="preserve"> Activar mecanismos virtuales en los repositorios digitales (formularios en línea, repositorios de información, página web actualizada con las diferentes temáticas) Preparar y activar espacios de dialogo con la ciudadanía con el fin de obtener preguntas o comentarios de los ciudadanos y organizaciones sobre el proceso de rendición de cuentas</t>
  </si>
  <si>
    <t>La Oficina de GIT como responsable de la administración de la Sede Electrónica de la CAS, cuenta con un espacio para realizar las publicaciones de Transparencia y Acceso a la Información y de esta forma damos cumplimiento a la Norma      AVANCE 33,33 %</t>
  </si>
  <si>
    <t>Actas e informe de las jornadas y audiencias de rendición de cuentas informe (análisis del desarrollo de la audiencia como de los grupos de interés o de valor que participaron, sus recomendaciones y sugerencias</t>
  </si>
  <si>
    <t>Subdirección de Planeación y Ordenamiento Ambiental--</t>
  </si>
  <si>
    <t>Se realizo audiencia pública de rendición de cuentas de la vigencia 2022                         AVANCE 50 %</t>
  </si>
  <si>
    <t>Llevar a cabo una estrategia de rendición de cuentas para la socialización de la gestión de las metas realizadas en la vigencia del Plan de Acción 2020-2023</t>
  </si>
  <si>
    <t xml:space="preserve">Espacio de retroalimentación permanente a través de medios de comunicación. (link de información, pantallazo de Banner, entre otras </t>
  </si>
  <si>
    <t>Oficina de comunicaciones</t>
  </si>
  <si>
    <t>La Oficina de GIT realiza apoyo con el personal de Prensa en la logística y coordinación para la transmisión de la Rendición de Cuentas de la Entidad, creación de los diferentes Banners y tarjeta de Invitación para este magno evento, se realizó la elaboración del Foro Virtual, Formulario, Encuesta y toda la publicación de documentos en el espacio de Rendición de Cuentas.  AVANCE 33.33 %</t>
  </si>
  <si>
    <t>Crear un mecanismo para que los líderes de los procesos entreguen información de las actividades de rendición de cuentas programadas y ejecutadas. (Crear formato interno de reporte)
informe consolidado con la evaluación participativa de los grupos de valor y una síntesis de manera concreta de los resultados.</t>
  </si>
  <si>
    <t>Se creo un drive para la entrega de información de las actividades realizadas en la vigencia 2022 para la audiencia publica de rendición de cuentas.   AVANCE 33.33%</t>
  </si>
  <si>
    <t>Escenario y mecanismos generados junto a las actividades de rendición de cuentas, donde se incluyeran por proceso a un grupo de valor y un tema de interés de los ciudadanos.</t>
  </si>
  <si>
    <t>Se realizo foro virtual para identificar temas de interés para jornadas de rendición de cuentas     AVANCE 33.33 %</t>
  </si>
  <si>
    <t>Matriz DOFA elaborada</t>
  </si>
  <si>
    <t>Esta actividad tiene como fecha de cumplimiento 12 diciembre DE 2023</t>
  </si>
  <si>
    <t>Plan de Mejoramiento y Seguimiento a las acciones.</t>
  </si>
  <si>
    <t>ATENCION AL CIUDADANO</t>
  </si>
  <si>
    <t>Estrategia formulada y publicada en la página institucional.</t>
  </si>
  <si>
    <t xml:space="preserve">Subdirección de Oferta, (apoyo de Oficina de GIT y Secretaria General y Planeación)  </t>
  </si>
  <si>
    <t>La estrategia de atención al ciudadano fue formulada y publicada en la página de la CAS.  AVANCE 100 %</t>
  </si>
  <si>
    <t>Acta Comité Institucional de Gestión y Desempeño con la conformación del grupo de trabajo de servicio y relacionamiento con la ciudadanía.</t>
  </si>
  <si>
    <t xml:space="preserve">Subdirección de Oferta (apoyo de Oficina de GIT y Secretaria General)  </t>
  </si>
  <si>
    <t xml:space="preserve">El grupo de la oficina de atención al ciudadano fue creado por acta de comité, el cual estará en cabeza de un funcionario, un técnico, un abogado y un bachiller.                    AVANCE 100 % </t>
  </si>
  <si>
    <t>Informe de caracterización de ciudadanía y grupos de valor elaborado y publicado.</t>
  </si>
  <si>
    <t xml:space="preserve">Grupo MIPG (líder) y todas las dependencias </t>
  </si>
  <si>
    <t>Se realizo la caracterización de usuarios de los  grupos de valor de la corporación, solo falta la debida publicación.      AVANCE 20 %</t>
  </si>
  <si>
    <t>Plan de trabajo para implementar la política de servicio al ciudadano elaborado.</t>
  </si>
  <si>
    <t xml:space="preserve">Subdirección de Oferta.   </t>
  </si>
  <si>
    <t>Se realizo  comité donde se realizó plan de trabajo, con sus respectivas fechas de entrega y responsables por cada área.   AVANCE 100 %</t>
  </si>
  <si>
    <t>Diagnóstico del estado de implementación de la Política realizado.</t>
  </si>
  <si>
    <t xml:space="preserve">Subdirección de Oferta. (con el apoyo de todas las dependencias)  </t>
  </si>
  <si>
    <t>se realizó informe de análisis y mejoras que se implementaran para el próximo reporte de FURAG, se anexa informe.  AVANCE 10 %</t>
  </si>
  <si>
    <t>Fortalecer la oficina de atención al ciudadano de acuerdo a lo establecido en la ley 2052 de 2020.</t>
  </si>
  <si>
    <t>Realizar tres capacitaciones que aborten los temas:  Lenguaje claro, protocolos del servicio y trato digno, dirigido a los servidores públicos que tiene interacción con la ciudadanía en las diferentes áreas de la Corporación.
Listados de asistencia, registro fotográfico y evaluación de satisfacción sobre las jornadas realizadas.</t>
  </si>
  <si>
    <t>Talento Humano</t>
  </si>
  <si>
    <t>Se incluyo en el cronograma del Plan Institucional de Capacitaciones las tres (3) capacitaciones correspondientes a Lenguaje Claro, Protocolos de Servicio y Trato Digno.           AVANCE 20 %</t>
  </si>
  <si>
    <t>Informe de caracterización del talento humano de la estrategia del servicio al ciudadano.</t>
  </si>
  <si>
    <t>Se identificaron los grupos que van a estar a cargo de la oficina de atención al usuario en reunión de comité el día 3 de mayo de 2023.  AVANCE 30 %</t>
  </si>
  <si>
    <t>Informe de la socialización al Talento humano de la entidad con apropiación de los valores del servicio público.</t>
  </si>
  <si>
    <t>Socialización programada para la última semana de mayo. AVANCE 0 %</t>
  </si>
  <si>
    <t>Informe del Canal de atención virtual fortalecido, de acuerdo con los lineamientos de la Resolución 1519 de 2020.</t>
  </si>
  <si>
    <t xml:space="preserve"> Oficina Gestión de la Información y las Tecnologías GIT</t>
  </si>
  <si>
    <t xml:space="preserve">Dando cumplimiento a la Resolución 1519 de 2020 de acuerdo a las directrices de accesibilidad web en la Sede Electrónica de la CAS, cuenta con la herramienta de accesibilidad (Aumentar texto, disminuir texto, escala de grises, alto contraste, contraste negativo, fondo claro, subrayar enlaces, fuente legible y restablecer) AVANCE 20 % </t>
  </si>
  <si>
    <t>Informe de avance de puesta en funcionamiento del Menú de atención y servicio al ciudadano en la sede electrónica.</t>
  </si>
  <si>
    <t>Subdirección de Oferta Oficina Gestión de la Información y las Tecnologías GIT</t>
  </si>
  <si>
    <t>Se está realizando la implementación. AVANCE 20 %</t>
  </si>
  <si>
    <t>Oferta institucional publicada en la página web.</t>
  </si>
  <si>
    <t>Oficina Gestión de la Información y las Tecnologías GIT</t>
  </si>
  <si>
    <t>Desde la Oficina GIT se realizan todos las publicaciones solicitadas y son recibidas en el correo de publicaciones.web@cas.gov.co, donde remiten la solicitud y la ruta de acceso para publicar dicha información  AVANCE 30 %</t>
  </si>
  <si>
    <t>Manuales y protocolos de servicio revisados y publicado</t>
  </si>
  <si>
    <t>Subdirección de Oferta</t>
  </si>
  <si>
    <t>Los manuales se encuentran publicados y actualizados en la página web de la corporación, con cada uno de sus lineamientos establecidos por la ley. AVANCE 100 %</t>
  </si>
  <si>
    <t>Carta de trato digno revisada y/o actualizada. A partir de los lineamientos de la Guía de diseño de la carta de trato digno.</t>
  </si>
  <si>
    <t>La carta de trato digno del usuario se encuentra actualizada y debidamente cargada en la página.  AVANCE 50 %</t>
  </si>
  <si>
    <t>Implementación de la estrategia de Participación ciudadana.</t>
  </si>
  <si>
    <t xml:space="preserve">Subdirección de Oferta (Área participación ciudadana) </t>
  </si>
  <si>
    <t xml:space="preserve">Se está realizando la implementación y actualización de los mecanismos de participación ciudadana, ya se encuentra algunos avances en la página. AVANCE 20 % </t>
  </si>
  <si>
    <t>Informe de la interacción con el ciudadano a través sede electrónica y redes sociales, de acuerdo al plan de medios.</t>
  </si>
  <si>
    <t>Oficina de GIT (comunicaciones)</t>
  </si>
  <si>
    <t>Facebook: 260 publicaciones. Seguidores: 17.761
Instagram: 115 publicaciones y 350 historias. Seguidores 4.021.
Twitter: 130 publicaciones y 8,689 seguidores AVANCE 50 %</t>
  </si>
  <si>
    <t>Herramientas de análisis de información e informes de resultados PQRSD.</t>
  </si>
  <si>
    <t xml:space="preserve"> Este informe se realiza de forma semestral y se realiza un avance con las respectiva consolidación de todas las solicitudes. AVANCE 25 % </t>
  </si>
  <si>
    <t>Informe de cumplimiento y reporte de metas de la estrategia de servicio al ciudadano.</t>
  </si>
  <si>
    <t xml:space="preserve">Subdirección de Oferta </t>
  </si>
  <si>
    <t>Se realizo la estrategia del servicio al ciudadano, y se está realizando su respectiva implementación con la designación del personal respectivo para su atención. AVANCE 30 %</t>
  </si>
  <si>
    <t xml:space="preserve">Informe con el análisis de las encuestas de percepción. </t>
  </si>
  <si>
    <t>este informe se realiza en la oficina de control interno y es publicado en la página web. AVANCE 0 %</t>
  </si>
  <si>
    <t>Publicar en la página web la información que la normatividad establezca y la que se requiere para entender la gestión de la Corporación.</t>
  </si>
  <si>
    <t>TRANSPARENCIA Y ACCESO A LA INFORMACIÓN</t>
  </si>
  <si>
    <t xml:space="preserve">Diligenciar la matriz de cumplimiento índice de transparencia de acceso a la información de la página de la Procuraduría General. autodiagnóstico publicado en la intranet para evaluar el nivel de implementación de la ley 1712 de 2014 </t>
  </si>
  <si>
    <t>Desde la Oficina GIT se realizan  todas las publicaciones en la Sede Electrónica de la CAS, y se carga Información según solicitud de cada Dependencia u Oficina de la Entidad dicha información se encuentran en diferentes categorías organizada (1.Información de la Entidad, 2.Normatividad, 3.Contratación, 4.Planeación, Presupuesto e Informes, 5.Trámites y Servicios 6.Participa 7.Datos Abiertos 8.Información Específica para Grupos de Interés 9. Obligación de Reporte de Información) estipulada en la Norma la ley 1712 de 20214  y Resolución 1519 del Ministerio de Tecnologías de la Información y las Comunicaciones                                      AVANCE 50 %</t>
  </si>
  <si>
    <t>Resolución actualizada publicada (siempre y cuando se requiera)</t>
  </si>
  <si>
    <t xml:space="preserve">Secretaria General </t>
  </si>
  <si>
    <t>Sin evidencia para este reporte  AVANCE 0 %</t>
  </si>
  <si>
    <t>Matriz diligenciada</t>
  </si>
  <si>
    <t>Subdirección de la Administración de la Oferta de los Recursos Naturales Renovables Disponibles, Educación Ambiental y Participación Ciudadana.</t>
  </si>
  <si>
    <t>Se realizo un informe de avance de las solicitudes recibidas durante el primer cuatrimestre de laño en curso. AVANCE 25 %</t>
  </si>
  <si>
    <t xml:space="preserve">Informe con las solicitudes de acceso a la información pública relacionadas en el PQRSD y el cumplimiento de los tiempos de respuesta. </t>
  </si>
  <si>
    <t>El informe de PQRSD  se realiza semestral, pero se anexa matriz de avance donde se especifica que tipo de solicitud están realizando los usuario, cabe resaltar que este informe será publicado en la sede electrónica semestralmente.          AVANCE 25 %</t>
  </si>
  <si>
    <t>Informes semestrales para identificar oportunidades de mejora en la prestación del servicio</t>
  </si>
  <si>
    <t>este informe se rinde semestral.  AVANCE 0 %</t>
  </si>
  <si>
    <t>Matriz actualizada y publicada</t>
  </si>
  <si>
    <t xml:space="preserve">Oficina de Gestión de la Información y Tecnologías y Secretaría General - Gestión Documental </t>
  </si>
  <si>
    <t>La Oficina GIT como responsable en la Administración de la Sede Electrónica de la CAS realiza las publicaciones o Actualizaciones necesarias según solicitud de la persona responsable de Gestión Documental. AVANCE 0 %</t>
  </si>
  <si>
    <t>Implementar el Código de Integridad de la CAS de acuerdo con sus lineamientos.</t>
  </si>
  <si>
    <t>Esquema elaborado y Publicado</t>
  </si>
  <si>
    <t>Secretaria General -Gestión Documental
Oficina de Gestión de la Información y Tecnologías</t>
  </si>
  <si>
    <t xml:space="preserve">Instrumento actualizado, articulado y publicado. </t>
  </si>
  <si>
    <t xml:space="preserve">Secretaria General -Gestión Documental, Gestión Jurídica y
Oficina de Gestión de la Información y Tecnologías.            </t>
  </si>
  <si>
    <t>Desde la Oficina GIT se realizan las publicaciones Solicitadas por todas las Dependencia u Oficinas de la Corporación (incluyendo el instrumento del Índice de información clasificada y reservada, debidamente articulada con el Programa de Gestión Documental) la solicitud se realiza mediante correo electrónico de publicaciones.web@cas.gov.co   AVANCE 0 %</t>
  </si>
  <si>
    <t xml:space="preserve">Informe de los Medios electrónicos adecuados para población en situación de discapacidad </t>
  </si>
  <si>
    <t>La Oficina GIT como responsable de la Administración de la Sede Electrónica de la CAS, da a conocer que la Web  cuenta con un icono de accesibilidad para este tipo de población y ayudas de accesibilidad implementadas en la Sede Electrónica:
variación tamaño texto, aumentar y disminuir.
Escala de grises para visualización con limitaciones de percepción en color.
Alta Contraste para mejorar visualización. Contraste negativo y fondo blanco.
Subrayar enlaces para mejorar su ubicación.                                                                                AVANCE 20 %</t>
  </si>
  <si>
    <t>Informe de las solicitudes de acceso a la información realizadas a la Entidad.</t>
  </si>
  <si>
    <t>este informe se rinde semestral. se anexa u avance del cuatrimestre.                                AVANCE 20 %</t>
  </si>
  <si>
    <t>CODIGO DE INTEGRIDAD</t>
  </si>
  <si>
    <t xml:space="preserve">Documento soporte de los ejercicios participativos de divulgación </t>
  </si>
  <si>
    <t xml:space="preserve">Oficina de Talento Humano </t>
  </si>
  <si>
    <t>Se encuentra en proceso campaña física para la socialización, apropiación y creación de cultura de los valores y principios adoptados en el Código de Integridad.     AVANCE 20 %</t>
  </si>
  <si>
    <t>* Apoyar la Transformación Digital de la CAS
* Promover que TI se convirtiera en  aliado estratégico de las diferentes  áreas de la CAS
* Disponer de una Carta de  navegación para TI
* Priorizar el  acceso y uso  de las TI
* Fortalecer las  capacidades  de TI de GIT
* Fortalecer las  Capacidades  Institucional  con las TI</t>
  </si>
  <si>
    <t>* Formalizar la arquitectura TI de la CAS
* Aprobar la nueva estructura organizativa, tomando en consideración  que la estrategia de la Oficina de Gestión de Información Ambiental y de Tecnologías de Apoyo,  debe estar enfocada a liderar la gestión de TI mediante la definición de un Plan Estratégico TI que permita garantizar la alineación de los objetivos estratégicos del área con los objetivos de la Corporación para garantizar la generación de valor a la entidad,
* Optimizar el uso de los recursos a su cargo
* Gestionar el riesgo inherente a su operación TI</t>
  </si>
  <si>
    <t>Desarrollar o adquirir la implementación de un tablero digital que permita visualizar el seguimiento del cumplimiento de las actividades asignadas desde la Dirección General</t>
  </si>
  <si>
    <t>Oficina GIT</t>
  </si>
  <si>
    <t>ADQUISICIÓN DE EQUIPOS TECNOLÓGICOS PARA LA CORPORACIÓN AUTÓNOMA REGIONAL DE SANTANDER -CAS-</t>
  </si>
  <si>
    <t>$ 448.500.983,00</t>
  </si>
  <si>
    <t>No se evidencia información</t>
  </si>
  <si>
    <t>No se suministra informacion de seguimiento en la ejecucion de los proyectos de inversión</t>
  </si>
  <si>
    <t xml:space="preserve">Contar con una bodega de información que permita disponer en tiempo real de la información que forma parte de cada uno de los expedientes de los procesos jurídicas e igualmente hacer seguimiento a las etapas de los mismos </t>
  </si>
  <si>
    <t>Computadores para proceso de digitalizción expedientes</t>
  </si>
  <si>
    <t>Scaner de alto rendimiento para proceso de digitalizción expedientes</t>
  </si>
  <si>
    <t>ADQUIRIR EQUIPOS INFORMÁTICOS ESCÁNER DE ALTO RENDIMIENTO PARA LA DIGITALIZACIÓN DE LA DOCUMENTACIÓN GENERADA EN LOS SISTEMAS INFORMACIÓN “CITA, GD” PARA LAS DIFERENTES DEPENDENCIAS DE LA CORPORACIÓN AUTÓNOMA DE SANTANDER
ADQUISICIÓN DE EQUIPOS TECNOLÓGICOS PARA LA CORPORACIÓN AUTÓNOMA REGIONAL DE SANTANDER -CAS-</t>
  </si>
  <si>
    <t>$ 448.500.983
$ 52.180.429</t>
  </si>
  <si>
    <t>Impresora (90 a 100 ppm) para proceso de digitalizción expedientes</t>
  </si>
  <si>
    <t>Kit con dispositivos para monitoreo archivo central. (luxómetro, termohigrómetro, deshumidificador)</t>
  </si>
  <si>
    <t>Construcción de un Tablero digital que permita monitorear la ejecución de las acciones del PAC de la Entidad que permita evaluar la ejecución presupuestal y las diferentes actividades de cada una de las acciones</t>
  </si>
  <si>
    <t>Desarrollar o adquirir un Sistema de Información para la expedición de paz y salvos a contratista y funcionarios sobre sus bienes a cargo</t>
  </si>
  <si>
    <t>Sistema de información para mantenimiento y rastreo parque automotor</t>
  </si>
  <si>
    <t>Adquirir o desarrollar un Sistema de Información para la automatizar la gestión del cobro y legalización de viáticos</t>
  </si>
  <si>
    <t>Adquisición y/o desarrollo de un Sistema de Información que permita semaforización de las etapas de los expedientes</t>
  </si>
  <si>
    <t xml:space="preserve">FORTALECIMIENTO DEL CENTRO DE INFORMACIÓN DE TRAMITES AMBIENTALES CITA POR MEDIO DE LA ACTUALIZACIÓN Y MIGRACIÓN DE MÓDULOS PENDIENTES A CITA 2, ASÍ COMO TAMBIÉN BRIDAR SOPORTE EN SEGUNDO NIVEL Y CAPACITACIÓN A LOS USUARIOS, DEL MISMO MODO, LA INTEGRACIÓN DE LA VENTANILLA INTEGRAL DE TRAMITES AMBIENTALES -VITAL- CON EL APLICATIVO CITA DE LA CORPORACIÓN AUTÓNOMA REGIONAL DE SANTANDER -CAS- </t>
  </si>
  <si>
    <t>$ 101.826.065,00</t>
  </si>
  <si>
    <t>Adquirir y/o implementar una Sistema de Información Integrado para la Gestión del Recurso Humano (nomina, hojas de vida, salud ocupacional, …)</t>
  </si>
  <si>
    <t>Implementación de un Sistema de Información para gestión de multas y tasas retributivas</t>
  </si>
  <si>
    <t>ACTUALIZACION, SOPORTE TECNICO, MANTENIMIENTO, CAPACITACION, AJUSTES A LOS MODULOS YA IMPLEMENTADOS DEL APLICATIVOS GD SOFT, SERVIDOR EN LA NUBE DE LOS SISTEMAS DELFIN_ECO Y LA IMPLEMENTACION DEL APLICATIVO PARA LA FACTURACION ELECTRONICA
ACTUALIZACIÓN, MANTENIMIENTO, ACOMPAÑAMIENTO, CAPACITACIÓN, SOPORTE TÉCNICO, AJUSTES A LOS MÓDULOS YA IMPLEMENTADOS DEL APLICATIVO GD-SOFT, MIGRACIÓN DEL SISTEMA DE NÓMINA A VERSIÓN WEB, DESARROLLO DE PORTAL PARA PROCESO DE VIÁTICOS Y PORTAL PARA EXPEDIENTES DE CONTRATACIÓN, DOCUMENTO DE SOPORTE DE PAGO DE NÓMINA ELECTRÓNICA Y SERVIDOR EN LA NUBE DE LOS SISTEMAS DELFIN_ECO.</t>
  </si>
  <si>
    <t>$ 60.000.000
$ 95.000.000</t>
  </si>
  <si>
    <t>Sistema SIG que permita cargar los instrumentos de Planificación y Ordenamiento ambiental de la CAS y que contenga las áreas protegidas y los ecosistemas estratégicos, como los DMRI, los Paramos, la Reserva Forestal de Ley Segunda, los POMCAS, PORH, PGOF y la Información Base del IGAC.</t>
  </si>
  <si>
    <t>ADQUISICIÓN DEL PRIMER MANTENIMIENTO PARA LA LICENCIA ARCGIS FOR DESKTOP BASIC CONCURRENT EXISTENTE EN LA CAS, ADQUISICIÓN DE LA MEJORA DE LA LICENCIA DE ARCGIS FOR DESKTOP BASIC CONCURRENT A ARCGIS FOR DESKTOP STANDARD CONCURRENT, SERVICIO DE ALOJAMIENTO Y PROCESAMIENTO DE SERVIDORES ON CLOUD PARA LA LICENCIA ARCGIS ENTERPRISE EXISTENTE, Y ADQUISICIÓN DE ESTACIÓN DE TRABAJO (WORK STATION).</t>
  </si>
  <si>
    <t>$ 364.200.000</t>
  </si>
  <si>
    <t>Aplicativo para optimizar cargue de datos – seguimiento a tramites ambientales - cita</t>
  </si>
  <si>
    <t>$ 379.671.428,00</t>
  </si>
  <si>
    <t>Desarrollar un módulo que permita realizar prórrogas y renovaciones de contratos</t>
  </si>
  <si>
    <t>Aplicativo para Control de la formulación, evaluación, viabilización y seguimiento de proyectos</t>
  </si>
  <si>
    <t>Aplicativo para la expedición de Certificaciones y Conceptos que se deben proferir sobre consultas ambientales</t>
  </si>
  <si>
    <t>Adquisición de una herramienta tecnológica tipo Drone o avión no tripulado con características de alto desempeño, adecuado para apoyar las actividades de control y vigilancia de los RNR</t>
  </si>
  <si>
    <t>Actualización Sistema Información CITA donde se incluya todos los conceptos para tramites ambientales, módulo PQRS y de liquidación</t>
  </si>
  <si>
    <t>ACTUALIZACIÓN DE CENTRO DE INFORMACIÓN DE TRÁMITES AMBIENTALES – CITA VERSIÓN 1 A CITA VERSIÓN 2 EN LA CORPORACIÓN AUTÓNOMA REGIONAL DE SANTANDER CAS</t>
  </si>
  <si>
    <t>Implementación del módulo que permita a los usuarios de servicios ambientales sus pagos en líneas</t>
  </si>
  <si>
    <t>Herramienta que permita ingresar a una plataforma los datos de cada área, que permita consultar la información en mapas y gráficos y que los datos que se recogen en campo sean ingresados a un sistema donde puedan ser verificados inmediatamente.</t>
  </si>
  <si>
    <t>Sistema que apoye el cumplimiento del Modelo Integrado de Planeación y Gestión (Colombia) de acuerdo a los módulos y funcionalidades descritos arriba. Incluye Riesgos DAFP. Incluye álbum de modelos documentales: Mapa de Procesos, Caracterización, Procedimiento, Instructivo.</t>
  </si>
  <si>
    <t>Diseño, desarrollo de implementación de un observatorio digital ambiental y un modelo estándar de almacenamiento centralizado</t>
  </si>
  <si>
    <t>Diseño de la arquitectura conceptual para generar las capacidades de gestión de la información  de la CAS, que permitan dar cumplimiento a los objetivos de desarrollo sostenible (ods), los ndcs del acuerdo de parís, ley de transición energética y la agenda de sostenibilidad Colombia 2030, mediante la elaboración de un anteproyecto para la posterior implementación de una plataforma de conocimiento aplicando las tecnologías de la cuarta revolución industrial (ciencia de datos para big data, inteligencia artificial y blockchain entre otras).</t>
  </si>
  <si>
    <t xml:space="preserve">ARQUITECTURA CONCEPTUAL PARA GENERAR LAS CAPACIDADES DE GESTIÓN DE LA INFORMACIÓN  DE LA CORPORACIÓN AUTÓNOMA REGIONAL DE SANTANDER CAS, QUE PERMITAN DAR CUMPLIMIENTO A LOS OBJETIVOS DE DESARROLLO SOSTENIBLE (ODS), LOS NDCS  DEL ACUERDO DE PARÍS, LEY DE TRANSICIÓN ENÉRGETICA Y LA AGENDA DE SOSTENIBILIDAD COLOMBIA 2030, MEDIANTE LA ELABORACION DE UN ANTEPROYECTO PARA LA POSTERIOR IMPLEMENTACIÓN DE UNA PLATAFORMA DE CONOCIMIENTO APLICANDO LAS TECNOLOGÍAS DE LA CUARTA REVOLUCIÓN INDUSTRIAL (CIENCIA DE DATOS PARA BIG DATA, INTELIGENCIA ARTIFICIAL Y BLOCKCHAIN ENTRE OTRAS). </t>
  </si>
  <si>
    <t>$ 651.718.246,00</t>
  </si>
  <si>
    <t>Adquisición de computadores con procesador i5, diez (10) con procesador 10i y tres (3) portátiles</t>
  </si>
  <si>
    <t>ADQUISICIÓN DE EQUIPOS TECNOLÓGICOS PARA LA CORPORACIÓN AUTÓNOMA REGIONAL DE SANTANDER -CAS</t>
  </si>
  <si>
    <t>Adquisición de  computadores con procesador  10i y tres (3) portátiles</t>
  </si>
  <si>
    <t>Adquisición de portátiles</t>
  </si>
  <si>
    <t xml:space="preserve">Adquisición de un servidor </t>
  </si>
  <si>
    <t>Adquisición de  switches que permitirán garantizar un mejor tiempo de respuesta en la ejecución de los procesos</t>
  </si>
  <si>
    <t>Implementar los controles de Seguridad de acuerdo con el diagnóstico realizado a partir del Modelo de Seguridad y Privacidad de la Información MSPI en 2021 y la declaración de aplicabilidad establecida en el manual de Políticas de Seguridad adoptado en 2022.
Total Controles: 114
Controles NO Aplican: 9
Subtotal Controles a Revisar/Immplementar: 105
Controles Revisados y cumplidos: 27
Total Controles a Revisar o Implementar: 78</t>
  </si>
  <si>
    <t>Hacer Seguimiento y Revisar en 2023 el MSPI de acuerdo con la matriz aprobada en el CIGSD de enero 30 de 2023</t>
  </si>
  <si>
    <t>Revisión y Elaboración Informe de los 78 controles que aplican y se deben cumplir en 2023 de acuerdo con la actualización de Controles establecidos en el MSPI</t>
  </si>
  <si>
    <t>1 Plan de controles a cumplir en 2023 y el plan de controles para cumplir en 2024.</t>
  </si>
  <si>
    <t>Se debe revisar cada uno de los 78 controles y establecer cuales se pueden ejecutar en 2023 y cuáles por tema de presupuesto y/o capacidades de personal se deben ejecutar en 2024. La relación de Controles esta en el documento Plan de Tratamiento de Riesgos de Seguridad Digital presentado al CIGD el 30 de enero de 2023</t>
  </si>
  <si>
    <t>Incrementar las capacidades y habilidades para salvaguardar la información de la CAS y personas, además de garantizar derechos como la privacidad de la información.</t>
  </si>
  <si>
    <t>Mejorar las capacidades de: * Gestión de Usuarios y privilegios.</t>
  </si>
  <si>
    <t xml:space="preserve">GUP.1 Revisión de usuarios asignados en sistemas de información (SIG, correo, financiero, etc) </t>
  </si>
  <si>
    <t>Esta acción se realizará en dos ocasiones al año</t>
  </si>
  <si>
    <t xml:space="preserve">GUP. 2 aprobación de usuarios existentes por cada jefe de oficina y áreas de la CAS. </t>
  </si>
  <si>
    <t>Mejorar las capacidades de: * Gestión de vulnerabilidades y malware.</t>
  </si>
  <si>
    <t xml:space="preserve">GVM.1 gestión de vulnerabilidades – I cuatrimestre </t>
  </si>
  <si>
    <t>Se deben evaluar las aplicaciones y sistemas de información que puedan estar expuestos y que están a cargo de GIT y/o proveedores de servicios. Se sugiere usar un software de gestión de vulnerabilidades como ZAP-OWASP (Software de código abierto y gratuito).</t>
  </si>
  <si>
    <t xml:space="preserve">GVM.2 gestión de vulnerabilidades – II cuatrimestre </t>
  </si>
  <si>
    <t xml:space="preserve">GVM.3 gestión de vulnerabilidades – III cuatrimestre </t>
  </si>
  <si>
    <t>GVM.4 Revisión de consola antivirus -I semestre</t>
  </si>
  <si>
    <t>Se debe evaluar constantemente las alertas de los agentes de antivirus y evaluar contra el inventario de equipos existentes para garantizar la cobertura sobre la infraestructura y redes de la corporación.</t>
  </si>
  <si>
    <t xml:space="preserve">GVM.5 Revisión de consola antivirus -II semestre </t>
  </si>
  <si>
    <t>Mejorar las capacidades de: * Gestión de la Mejora Continua de la Seguridad de la Información.</t>
  </si>
  <si>
    <t xml:space="preserve">GCON.1 Creación de procedimiento de gestión de vulnerabilidades </t>
  </si>
  <si>
    <t>Se debe evaluar y robustecer la matriz documental creando los procedimientos pertinentes del proceso de gestión de seguridad de la información apalancados dentro del proceso de gestión de la información y tecnologías de apoyo – GIT, construyendo los documentos relacionados (7) siete.</t>
  </si>
  <si>
    <t>GCON.2 Creación de procedimiento de gestión de incidentes</t>
  </si>
  <si>
    <t xml:space="preserve">GCON.3 Creación de procedimiento de gestión de continuidad </t>
  </si>
  <si>
    <t>GCON.4 Creación de procedimiento de gestión de respaldo y recuperación</t>
  </si>
  <si>
    <t>GCON.5 Actualización de manual de seguridad y privacidad</t>
  </si>
  <si>
    <t>GCON.6 revisión de política de seguridad de la información</t>
  </si>
  <si>
    <t>GCON.7 Auditoría interna de seguridad de la información</t>
  </si>
  <si>
    <t>Mejorar las capacidades de: * Gestión de la Seguridad en la infraestructura y aplicaciones.</t>
  </si>
  <si>
    <t>GINF.1 Acompañamiento despliegue de correo electrónico</t>
  </si>
  <si>
    <t>Dentro de esta capacidad se enfocará en el acompañamiento de acciones de despliegue de infraestructuras nuevas y tecnologías para garantizar el correcto funcionamiento de tecnologías de la información. Se debe evidenciar este acompañamiento con las actas de las actividades realizadas en el proceso.</t>
  </si>
  <si>
    <t xml:space="preserve">GINF.2 Acompañamiento a despliegue de infraestructuras de redes. </t>
  </si>
  <si>
    <t xml:space="preserve">GINF.3 Evaluación de sistemas existentes de inventario de activos y software de mesa de servicio. </t>
  </si>
  <si>
    <t xml:space="preserve">GINF.4 Diseño de proyecto de herramienta para gestión de dominio y directorio activo. </t>
  </si>
  <si>
    <t>Mejorar las capacidades de: * Gestión de las habilidades de seguridad de la información y sensibilización.</t>
  </si>
  <si>
    <t xml:space="preserve">GHS.1 Sensibilización de seguridad y privacidad – I trimestre </t>
  </si>
  <si>
    <t>Una actividad por trimestre</t>
  </si>
  <si>
    <t xml:space="preserve">GHS.2 Sensibilización de seguridad y privacidad – II trimestre </t>
  </si>
  <si>
    <t xml:space="preserve">GHS.3 Sensibilización de seguridad y privacidad – III trimestre </t>
  </si>
  <si>
    <t xml:space="preserve">GHS.4 Sensibilización de seguridad y privacidad – IV trimestre </t>
  </si>
  <si>
    <t>GHS.5 Capacitaciones roles técnicos CAS – I semestre</t>
  </si>
  <si>
    <t>Una actividad primer semestre y una el segundo semestre.</t>
  </si>
  <si>
    <t>GHS.6 Capacitaciones roles técnicos CAS – II semestre</t>
  </si>
  <si>
    <t>PLANES INSTITUCIONALES</t>
  </si>
  <si>
    <t>#</t>
  </si>
  <si>
    <t>Plan Institucional de Archivos de la Entidad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</si>
  <si>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</si>
  <si>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</si>
  <si>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</si>
  <si>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</si>
  <si>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</si>
  <si>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</si>
  <si>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</si>
  <si>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Atención al Ciudadano.</t>
  </si>
  <si>
    <t>Plan Estratégico de Tecnologías de la Información y las Comunicaciones ­ PETI</t>
  </si>
  <si>
    <t>Plan de Tratamiento de Riesgos de Seguridad y Privacidad de la Información</t>
  </si>
  <si>
    <t>Peso % Cada Plan</t>
  </si>
  <si>
    <t># Metas</t>
  </si>
  <si>
    <t>Plan</t>
  </si>
  <si>
    <t>Cumplimiento Plan</t>
  </si>
  <si>
    <t>%Cumplimiento X Meta</t>
  </si>
  <si>
    <t>ND</t>
  </si>
  <si>
    <t xml:space="preserve">Establecer la disponibilidad del Personal con el cual debe contar la entidad en aras de cumplir a cabalidad la misión y objetivos Corporativos.  </t>
  </si>
  <si>
    <t>Elaboración y actualización anual de los planes de previsión de recursos humanos</t>
  </si>
  <si>
    <t>Cálculo de los empleos necesarios, de acuerdo con los requisitos y perfiles profesionales establecidos en los manuales específicos de funciones</t>
  </si>
  <si>
    <t>Identificación de las formas de cubrir las necesidades cuantitativas y cualitativas de personal para el período anual, considerando las medidas de ingreso, ascenso, capacitación y formación</t>
  </si>
  <si>
    <t>Estimación de todos los costos de personal derivados de las medidas anteriores y el aseguramiento de su financiación con el presupuesto asignado.</t>
  </si>
  <si>
    <t>No se reporta</t>
  </si>
  <si>
    <t>Mantenimiento Actualizado de la Planta Global de empleos</t>
  </si>
  <si>
    <t>VIGENCIA: 2023</t>
  </si>
  <si>
    <t>No reporta avance metas</t>
  </si>
  <si>
    <t>Peso x Meta</t>
  </si>
  <si>
    <t>CORTE A 30 JUNIO 2023</t>
  </si>
  <si>
    <t>Plan de Seguridad y Privacidad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</si>
</sst>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u/>
      <sz val="11"/>
      <color theme="10"/>
      <name val="Calibri"/>
      <family val="2"/>
      <scheme val="minor"/>
    </font>
    <font>
      <b/>
      <sz val="11"/>
      <name val="Calibri"/>
      <family val="2"/>
      <scheme val="minor"/>
    </font>
    <font>
      <sz val="9"/>
      <color theme="1"/>
      <name val="Calibri"/>
      <family val="2"/>
      <scheme val="minor"/>
    </font>
    <font>
      <sz val="12"/>
      <color rgb="FF000000"/>
      <name val="Calibri"/>
    </font>
    <font>
      <sz val="11"/>
      <color rgb="FF000000"/>
      <name val="Calibri"/>
      <family val="2"/>
      <scheme val="minor"/>
    </font>
    <font>
      <b/>
      <sz val="12"/>
      <color rgb="FF000000"/>
      <name val="Calibri"/>
      <scheme val="minor"/>
    </font>
    <font>
      <sz val="12"/>
      <color rgb="FF000000"/>
      <name val="Calibri"/>
      <scheme val="minor"/>
    </font>
    <font>
      <sz val="12"/>
      <color theme="1"/>
      <name val="Calibri"/>
      <family val="2"/>
      <scheme val="minor"/>
    </font>
    <font>
      <b/>
      <sz val="12"/>
      <color theme="1"/>
      <name val="Calibri"/>
      <family val="2"/>
      <scheme val="minor"/>
    </font>
    <font>
      <sz val="12"/>
      <color rgb="FF000000"/>
      <name val="Calibri"/>
      <charset val="1"/>
    </font>
    <font>
      <b/>
      <sz val="12"/>
      <color rgb="FF000000"/>
      <name val="Calibri"/>
      <family val="2"/>
    </font>
    <font>
      <b/>
      <sz val="11"/>
      <color rgb="FF000000"/>
      <name val="Calibri"/>
      <family val="2"/>
    </font>
    <font>
      <b/>
      <sz val="9"/>
      <color rgb="FF000000"/>
      <name val="Calibri"/>
      <family val="2"/>
    </font>
    <font>
      <b/>
      <sz val="12"/>
      <color rgb="FFFF0000"/>
      <name val="Calibri"/>
      <family val="2"/>
      <scheme val="minor"/>
    </font>
    <font>
      <b/>
      <sz val="12"/>
      <color rgb="FF000000"/>
      <name val="Calibri"/>
    </font>
    <font>
      <b/>
      <sz val="12"/>
      <color rgb="FF222222"/>
      <name val="Arial"/>
      <charset val="1"/>
    </font>
    <font>
      <sz val="11"/>
      <color theme="1"/>
      <name val="Calibri"/>
      <family val="2"/>
      <scheme val="minor"/>
    </font>
    <font>
      <b/>
      <sz val="12"/>
      <name val="Calibri"/>
      <family val="2"/>
      <scheme val="minor"/>
    </font>
    <font>
      <b/>
      <sz val="11"/>
      <color theme="1"/>
      <name val="Calibri"/>
      <family val="2"/>
      <scheme val="minor"/>
    </font>
  </fonts>
  <fills count="15">
    <fill>
      <patternFill patternType="none"/>
    </fill>
    <fill>
      <patternFill patternType="gray125"/>
    </fill>
    <fill>
      <patternFill patternType="solid">
        <fgColor theme="5"/>
        <bgColor indexed="64"/>
      </patternFill>
    </fill>
    <fill>
      <patternFill patternType="solid">
        <fgColor theme="9"/>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D966"/>
        <bgColor rgb="FF000000"/>
      </patternFill>
    </fill>
    <fill>
      <patternFill patternType="solid">
        <fgColor theme="7" tint="0.39997558519241921"/>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n">
        <color rgb="FF000000"/>
      </top>
      <bottom style="thin">
        <color rgb="FF000000"/>
      </bottom>
      <diagonal/>
    </border>
    <border>
      <left style="thin">
        <color indexed="64"/>
      </left>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indexed="64"/>
      </right>
      <top style="medium">
        <color rgb="FF000000"/>
      </top>
      <bottom style="thin">
        <color indexed="64"/>
      </bottom>
      <diagonal/>
    </border>
    <border>
      <left style="medium">
        <color indexed="64"/>
      </left>
      <right style="thin">
        <color indexed="64"/>
      </right>
      <top/>
      <bottom style="medium">
        <color rgb="FF000000"/>
      </bottom>
      <diagonal/>
    </border>
    <border>
      <left style="thin">
        <color indexed="64"/>
      </left>
      <right style="thin">
        <color indexed="64"/>
      </right>
      <top style="medium">
        <color indexed="64"/>
      </top>
      <bottom/>
      <diagonal/>
    </border>
    <border>
      <left style="thin">
        <color indexed="64"/>
      </left>
      <right style="thin">
        <color indexed="64"/>
      </right>
      <top/>
      <bottom style="medium">
        <color rgb="FF000000"/>
      </bottom>
      <diagonal/>
    </border>
    <border>
      <left style="thin">
        <color indexed="64"/>
      </left>
      <right/>
      <top style="medium">
        <color indexed="64"/>
      </top>
      <bottom/>
      <diagonal/>
    </border>
    <border>
      <left style="thin">
        <color indexed="64"/>
      </left>
      <right/>
      <top/>
      <bottom style="medium">
        <color rgb="FF000000"/>
      </bottom>
      <diagonal/>
    </border>
    <border>
      <left style="thin">
        <color indexed="64"/>
      </left>
      <right style="medium">
        <color indexed="64"/>
      </right>
      <top style="medium">
        <color indexed="64"/>
      </top>
      <bottom/>
      <diagonal/>
    </border>
    <border>
      <left style="thin">
        <color indexed="64"/>
      </left>
      <right style="medium">
        <color indexed="64"/>
      </right>
      <top/>
      <bottom style="medium">
        <color rgb="FF000000"/>
      </bottom>
      <diagonal/>
    </border>
    <border>
      <left/>
      <right style="thin">
        <color indexed="64"/>
      </right>
      <top style="medium">
        <color indexed="64"/>
      </top>
      <bottom/>
      <diagonal/>
    </border>
    <border>
      <left/>
      <right style="thin">
        <color indexed="64"/>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indexed="64"/>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right style="thin">
        <color indexed="64"/>
      </right>
      <top style="medium">
        <color rgb="FF000000"/>
      </top>
      <bottom/>
      <diagonal/>
    </border>
    <border>
      <left/>
      <right style="medium">
        <color rgb="FF000000"/>
      </right>
      <top style="medium">
        <color rgb="FF000000"/>
      </top>
      <bottom/>
      <diagonal/>
    </border>
    <border>
      <left/>
      <right/>
      <top style="medium">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xf numFmtId="9" fontId="17" fillId="0" borderId="0" applyFont="0" applyFill="0" applyBorder="0" applyAlignment="0" applyProtection="0"/>
  </cellStyleXfs>
  <cellXfs count="272">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wrapText="1"/>
    </xf>
    <xf numFmtId="0" fontId="0" fillId="0" borderId="0" xfId="0" applyAlignment="1">
      <alignment horizontal="center" vertical="center" wrapText="1"/>
    </xf>
    <xf numFmtId="0" fontId="1" fillId="0" borderId="1" xfId="1" applyFill="1" applyBorder="1" applyAlignment="1">
      <alignment horizontal="left" vertical="center" wrapText="1"/>
    </xf>
    <xf numFmtId="0" fontId="0" fillId="0" borderId="0" xfId="0" applyAlignment="1">
      <alignment horizontal="left" vertical="center"/>
    </xf>
    <xf numFmtId="0" fontId="3" fillId="6" borderId="1" xfId="0" applyFont="1" applyFill="1" applyBorder="1" applyAlignment="1">
      <alignment horizontal="left" vertical="center" wrapText="1"/>
    </xf>
    <xf numFmtId="0" fontId="0" fillId="4" borderId="0" xfId="0" applyFill="1" applyAlignment="1">
      <alignment horizontal="center" vertical="center" wrapText="1"/>
    </xf>
    <xf numFmtId="0" fontId="0" fillId="4" borderId="0" xfId="0" applyFill="1" applyAlignment="1">
      <alignment wrapText="1"/>
    </xf>
    <xf numFmtId="0" fontId="5" fillId="4" borderId="0" xfId="0" applyFont="1" applyFill="1" applyAlignment="1">
      <alignment horizontal="center" vertical="center" wrapText="1"/>
    </xf>
    <xf numFmtId="0" fontId="5" fillId="4" borderId="0" xfId="0" applyFont="1" applyFill="1" applyAlignment="1">
      <alignment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wrapText="1"/>
    </xf>
    <xf numFmtId="0" fontId="8" fillId="5"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5"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4" borderId="1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0" fillId="0" borderId="0" xfId="0" applyFont="1" applyAlignment="1">
      <alignment horizontal="center" vertical="center" wrapText="1"/>
    </xf>
    <xf numFmtId="0" fontId="8" fillId="4" borderId="1"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4" borderId="17"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5" xfId="0" applyFont="1" applyBorder="1" applyAlignment="1">
      <alignment horizontal="center" wrapText="1"/>
    </xf>
    <xf numFmtId="0" fontId="8" fillId="0" borderId="22" xfId="0" applyFont="1" applyBorder="1" applyAlignment="1">
      <alignment horizontal="center" wrapText="1"/>
    </xf>
    <xf numFmtId="0" fontId="8" fillId="0" borderId="7" xfId="0" applyFont="1" applyBorder="1" applyAlignment="1">
      <alignment horizontal="center" wrapText="1"/>
    </xf>
    <xf numFmtId="0" fontId="8" fillId="4" borderId="1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0" borderId="26" xfId="0" applyFont="1" applyBorder="1" applyAlignment="1">
      <alignment horizontal="center" vertical="center"/>
    </xf>
    <xf numFmtId="0" fontId="8" fillId="4" borderId="22"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0" xfId="0" applyFont="1" applyFill="1" applyAlignment="1">
      <alignment horizontal="center" vertical="center" wrapText="1"/>
    </xf>
    <xf numFmtId="0" fontId="8" fillId="0" borderId="25" xfId="0" applyFont="1" applyBorder="1" applyAlignment="1">
      <alignment horizontal="center" vertical="center" wrapText="1"/>
    </xf>
    <xf numFmtId="0" fontId="8" fillId="4" borderId="30" xfId="0" applyFont="1" applyFill="1" applyBorder="1" applyAlignment="1">
      <alignment horizontal="center" vertical="center" wrapText="1"/>
    </xf>
    <xf numFmtId="0" fontId="8" fillId="0" borderId="24" xfId="0" applyFont="1" applyBorder="1" applyAlignment="1">
      <alignment horizontal="center" wrapText="1"/>
    </xf>
    <xf numFmtId="0" fontId="8" fillId="0" borderId="30" xfId="0" applyFont="1" applyBorder="1" applyAlignment="1">
      <alignment horizontal="center"/>
    </xf>
    <xf numFmtId="0" fontId="8" fillId="4" borderId="7"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0" borderId="7" xfId="0" applyFont="1" applyBorder="1" applyAlignment="1">
      <alignment horizontal="center"/>
    </xf>
    <xf numFmtId="0" fontId="8" fillId="0" borderId="33" xfId="0" applyFont="1" applyBorder="1" applyAlignment="1">
      <alignment horizontal="center" wrapText="1"/>
    </xf>
    <xf numFmtId="0" fontId="8" fillId="0" borderId="0" xfId="0" applyFont="1" applyAlignment="1">
      <alignment horizontal="center" wrapText="1"/>
    </xf>
    <xf numFmtId="0" fontId="8" fillId="4" borderId="0" xfId="0" applyFont="1" applyFill="1" applyAlignment="1">
      <alignment vertical="center"/>
    </xf>
    <xf numFmtId="0" fontId="8" fillId="0" borderId="8" xfId="0" applyFont="1" applyBorder="1" applyAlignment="1">
      <alignment horizontal="center" wrapText="1"/>
    </xf>
    <xf numFmtId="0" fontId="8" fillId="4" borderId="12" xfId="0" applyFont="1" applyFill="1" applyBorder="1" applyAlignment="1">
      <alignment horizontal="center" vertical="center" wrapText="1"/>
    </xf>
    <xf numFmtId="0" fontId="8" fillId="4" borderId="5" xfId="0" applyFont="1" applyFill="1" applyBorder="1" applyAlignment="1">
      <alignment vertical="center"/>
    </xf>
    <xf numFmtId="0" fontId="8" fillId="4" borderId="7" xfId="0" applyFont="1" applyFill="1" applyBorder="1" applyAlignment="1">
      <alignment horizontal="center" vertical="center"/>
    </xf>
    <xf numFmtId="0" fontId="8" fillId="0" borderId="28" xfId="0" applyFont="1" applyBorder="1" applyAlignment="1">
      <alignment horizontal="center" vertical="center" wrapText="1"/>
    </xf>
    <xf numFmtId="0" fontId="8" fillId="4" borderId="34" xfId="0" applyFont="1" applyFill="1" applyBorder="1" applyAlignment="1">
      <alignment horizontal="center" vertical="center" wrapText="1"/>
    </xf>
    <xf numFmtId="0" fontId="8" fillId="4" borderId="5" xfId="0" applyFont="1" applyFill="1" applyBorder="1" applyAlignment="1">
      <alignment horizontal="center" vertical="center"/>
    </xf>
    <xf numFmtId="0" fontId="8" fillId="0" borderId="27" xfId="0" applyFont="1" applyBorder="1" applyAlignment="1">
      <alignment horizontal="center" vertical="center" wrapText="1"/>
    </xf>
    <xf numFmtId="0" fontId="8" fillId="0" borderId="22" xfId="0" applyFont="1" applyBorder="1" applyAlignment="1">
      <alignment horizontal="center" vertical="center" wrapText="1"/>
    </xf>
    <xf numFmtId="0" fontId="8" fillId="4" borderId="29"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16" xfId="0" applyFont="1" applyFill="1" applyBorder="1" applyAlignment="1">
      <alignment vertical="center" wrapText="1"/>
    </xf>
    <xf numFmtId="0" fontId="8" fillId="4" borderId="36" xfId="0" applyFont="1" applyFill="1" applyBorder="1" applyAlignment="1">
      <alignment vertical="center" wrapText="1"/>
    </xf>
    <xf numFmtId="0" fontId="8" fillId="4" borderId="5" xfId="0" applyFont="1" applyFill="1" applyBorder="1" applyAlignment="1">
      <alignment vertical="center" wrapText="1"/>
    </xf>
    <xf numFmtId="0" fontId="8" fillId="0" borderId="35" xfId="0" applyFont="1" applyBorder="1" applyAlignment="1">
      <alignment vertical="center" wrapText="1"/>
    </xf>
    <xf numFmtId="0" fontId="8" fillId="4" borderId="24" xfId="0" applyFont="1" applyFill="1" applyBorder="1" applyAlignment="1">
      <alignment vertical="center" wrapText="1"/>
    </xf>
    <xf numFmtId="0" fontId="8" fillId="4" borderId="32" xfId="0" applyFont="1" applyFill="1" applyBorder="1" applyAlignment="1">
      <alignment vertical="center" wrapText="1"/>
    </xf>
    <xf numFmtId="0" fontId="8" fillId="4" borderId="7" xfId="0" applyFont="1" applyFill="1" applyBorder="1" applyAlignment="1">
      <alignment vertical="center" wrapText="1"/>
    </xf>
    <xf numFmtId="0" fontId="8" fillId="4" borderId="31" xfId="0" applyFont="1" applyFill="1" applyBorder="1" applyAlignment="1">
      <alignment vertical="center" wrapText="1"/>
    </xf>
    <xf numFmtId="0" fontId="8" fillId="0" borderId="22" xfId="0" applyFont="1" applyBorder="1" applyAlignment="1">
      <alignment vertical="center" wrapText="1"/>
    </xf>
    <xf numFmtId="0" fontId="8" fillId="4" borderId="20" xfId="0" applyFont="1" applyFill="1" applyBorder="1" applyAlignment="1">
      <alignment vertical="center" wrapText="1"/>
    </xf>
    <xf numFmtId="0" fontId="8" fillId="4" borderId="0" xfId="0" applyFont="1" applyFill="1" applyAlignment="1">
      <alignment vertical="center" wrapText="1"/>
    </xf>
    <xf numFmtId="0" fontId="8" fillId="4" borderId="22" xfId="0" applyFont="1" applyFill="1" applyBorder="1" applyAlignment="1">
      <alignment vertical="center" wrapText="1"/>
    </xf>
    <xf numFmtId="0" fontId="8" fillId="0" borderId="32" xfId="0" applyFont="1" applyBorder="1" applyAlignment="1">
      <alignment vertical="center" wrapText="1"/>
    </xf>
    <xf numFmtId="0" fontId="8" fillId="4" borderId="30" xfId="0" applyFont="1" applyFill="1" applyBorder="1" applyAlignment="1">
      <alignment vertical="center" wrapText="1"/>
    </xf>
    <xf numFmtId="0" fontId="4" fillId="11" borderId="1"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4" fillId="0" borderId="32" xfId="0" applyFont="1" applyBorder="1" applyAlignment="1">
      <alignment horizontal="center" vertical="center" wrapText="1"/>
    </xf>
    <xf numFmtId="0" fontId="7" fillId="9" borderId="38"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0" borderId="33" xfId="0" applyFont="1" applyBorder="1" applyAlignment="1">
      <alignment horizontal="center" vertical="center" wrapText="1"/>
    </xf>
    <xf numFmtId="0" fontId="6" fillId="9" borderId="7"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55"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7" fillId="0" borderId="0" xfId="0" applyFont="1" applyAlignment="1">
      <alignment horizontal="center" vertical="center" wrapText="1"/>
    </xf>
    <xf numFmtId="0" fontId="11" fillId="9" borderId="5" xfId="0" applyFont="1" applyFill="1" applyBorder="1" applyAlignment="1">
      <alignment vertical="center" wrapText="1"/>
    </xf>
    <xf numFmtId="0" fontId="11" fillId="12" borderId="58" xfId="0" applyFont="1" applyFill="1" applyBorder="1" applyAlignment="1">
      <alignment horizontal="center" vertical="center" wrapText="1"/>
    </xf>
    <xf numFmtId="0" fontId="11" fillId="12" borderId="65" xfId="0" applyFont="1" applyFill="1" applyBorder="1" applyAlignment="1">
      <alignment horizontal="center" vertical="center" wrapText="1"/>
    </xf>
    <xf numFmtId="0" fontId="11" fillId="12" borderId="66"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1" fillId="9" borderId="38" xfId="0" applyFont="1" applyFill="1" applyBorder="1" applyAlignment="1">
      <alignment vertical="center" wrapText="1"/>
    </xf>
    <xf numFmtId="0" fontId="12" fillId="9" borderId="41" xfId="0" applyFont="1" applyFill="1" applyBorder="1" applyAlignment="1">
      <alignment horizontal="center" vertical="center" wrapText="1"/>
    </xf>
    <xf numFmtId="0" fontId="11" fillId="9" borderId="41" xfId="0" applyFont="1" applyFill="1" applyBorder="1" applyAlignment="1">
      <alignment vertical="center" wrapText="1"/>
    </xf>
    <xf numFmtId="0" fontId="12" fillId="13" borderId="38"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2" fillId="13" borderId="7" xfId="0" applyFont="1" applyFill="1" applyBorder="1" applyAlignment="1">
      <alignment horizontal="center" vertical="center" wrapText="1"/>
    </xf>
    <xf numFmtId="0" fontId="14" fillId="0" borderId="0" xfId="0" applyFont="1" applyAlignment="1">
      <alignment horizontal="center" vertical="center" wrapText="1"/>
    </xf>
    <xf numFmtId="0" fontId="11" fillId="7" borderId="9"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5" fillId="10" borderId="43"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1" fillId="10" borderId="4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1" fillId="13" borderId="38"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53" xfId="0" applyFont="1" applyFill="1" applyBorder="1" applyAlignment="1">
      <alignment horizontal="center" vertical="center" wrapText="1"/>
    </xf>
    <xf numFmtId="0" fontId="0" fillId="4" borderId="1" xfId="0" applyFill="1" applyBorder="1" applyAlignment="1">
      <alignment horizontal="left"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18" fillId="3" borderId="1" xfId="0" applyFont="1" applyFill="1" applyBorder="1" applyAlignment="1">
      <alignment horizontal="center" vertical="center" wrapText="1"/>
    </xf>
    <xf numFmtId="9" fontId="11" fillId="7" borderId="5" xfId="2" applyFont="1" applyFill="1" applyBorder="1" applyAlignment="1">
      <alignment horizontal="center" vertical="center" wrapText="1"/>
    </xf>
    <xf numFmtId="9" fontId="11" fillId="7" borderId="0" xfId="2" applyFont="1" applyFill="1" applyBorder="1" applyAlignment="1">
      <alignment horizontal="center" vertical="center" wrapText="1"/>
    </xf>
    <xf numFmtId="0" fontId="7" fillId="9" borderId="54" xfId="0" applyFont="1" applyFill="1" applyBorder="1" applyAlignment="1">
      <alignment horizontal="center" vertical="center" wrapText="1"/>
    </xf>
    <xf numFmtId="0" fontId="7" fillId="9" borderId="22" xfId="0" applyFont="1" applyFill="1" applyBorder="1" applyAlignment="1">
      <alignment horizontal="center" vertical="center" wrapText="1"/>
    </xf>
    <xf numFmtId="0" fontId="11" fillId="12" borderId="67" xfId="0" applyFont="1" applyFill="1" applyBorder="1" applyAlignment="1">
      <alignment horizontal="center" vertical="center" wrapText="1"/>
    </xf>
    <xf numFmtId="9" fontId="8" fillId="4" borderId="1" xfId="2" applyFont="1" applyFill="1" applyBorder="1" applyAlignment="1">
      <alignment horizontal="center" vertical="center" wrapText="1"/>
    </xf>
    <xf numFmtId="0" fontId="8" fillId="5" borderId="4" xfId="0" applyFont="1" applyFill="1" applyBorder="1" applyAlignment="1">
      <alignment horizontal="center" vertical="center" wrapText="1"/>
    </xf>
    <xf numFmtId="0" fontId="10" fillId="0" borderId="1" xfId="0" applyFont="1" applyBorder="1" applyAlignment="1">
      <alignment horizontal="center" vertical="center" wrapText="1"/>
    </xf>
    <xf numFmtId="164" fontId="8" fillId="0" borderId="5" xfId="2" applyNumberFormat="1" applyFont="1" applyBorder="1" applyAlignment="1">
      <alignment horizontal="center" vertical="center" wrapText="1"/>
    </xf>
    <xf numFmtId="9" fontId="7" fillId="9" borderId="38" xfId="2" applyFont="1" applyFill="1" applyBorder="1" applyAlignment="1">
      <alignment horizontal="center" vertical="center" wrapText="1"/>
    </xf>
    <xf numFmtId="9" fontId="7" fillId="9" borderId="5" xfId="2" applyFont="1" applyFill="1" applyBorder="1" applyAlignment="1">
      <alignment horizontal="center" vertical="center" wrapText="1"/>
    </xf>
    <xf numFmtId="9" fontId="7" fillId="9" borderId="7" xfId="2" applyFont="1" applyFill="1" applyBorder="1" applyAlignment="1">
      <alignment horizontal="center" vertical="center" wrapText="1"/>
    </xf>
    <xf numFmtId="0" fontId="11" fillId="7" borderId="0" xfId="0" applyFont="1" applyFill="1" applyAlignment="1">
      <alignment horizontal="center" vertical="center" wrapText="1"/>
    </xf>
    <xf numFmtId="164" fontId="7" fillId="9" borderId="54" xfId="2" applyNumberFormat="1" applyFont="1" applyFill="1" applyBorder="1" applyAlignment="1">
      <alignment horizontal="center" vertical="center" wrapText="1"/>
    </xf>
    <xf numFmtId="9" fontId="8" fillId="4" borderId="4" xfId="2" applyFont="1" applyFill="1" applyBorder="1" applyAlignment="1">
      <alignment horizontal="center" vertical="center" wrapText="1"/>
    </xf>
    <xf numFmtId="0" fontId="8" fillId="4" borderId="29" xfId="0" applyFont="1" applyFill="1" applyBorder="1" applyAlignment="1">
      <alignment vertical="center" wrapText="1"/>
    </xf>
    <xf numFmtId="0" fontId="8" fillId="4" borderId="3" xfId="0" applyFont="1" applyFill="1" applyBorder="1" applyAlignment="1">
      <alignment vertical="center" wrapText="1"/>
    </xf>
    <xf numFmtId="10" fontId="8" fillId="4" borderId="13" xfId="2" applyNumberFormat="1" applyFont="1" applyFill="1" applyBorder="1" applyAlignment="1">
      <alignment horizontal="center" vertical="center" wrapText="1"/>
    </xf>
    <xf numFmtId="0" fontId="9" fillId="13" borderId="39" xfId="0" applyFont="1" applyFill="1" applyBorder="1" applyAlignment="1">
      <alignment vertical="center" wrapText="1"/>
    </xf>
    <xf numFmtId="0" fontId="9" fillId="13" borderId="40" xfId="0" applyFont="1" applyFill="1" applyBorder="1" applyAlignment="1">
      <alignment vertical="center" wrapText="1"/>
    </xf>
    <xf numFmtId="0" fontId="9" fillId="13" borderId="55" xfId="0" applyFont="1" applyFill="1" applyBorder="1" applyAlignment="1">
      <alignment vertical="center" wrapText="1"/>
    </xf>
    <xf numFmtId="10" fontId="17" fillId="0" borderId="6" xfId="2" applyNumberFormat="1" applyFont="1" applyBorder="1" applyAlignment="1">
      <alignment horizontal="center" vertical="center" wrapText="1"/>
    </xf>
    <xf numFmtId="0" fontId="0" fillId="0" borderId="4" xfId="0" applyBorder="1" applyAlignment="1">
      <alignment horizontal="center" vertical="center"/>
    </xf>
    <xf numFmtId="164" fontId="0" fillId="0" borderId="4" xfId="2" applyNumberFormat="1" applyFont="1" applyBorder="1" applyAlignment="1">
      <alignment horizontal="center" vertical="center"/>
    </xf>
    <xf numFmtId="9" fontId="0" fillId="0" borderId="4" xfId="2" applyFont="1" applyBorder="1" applyAlignment="1">
      <alignment horizontal="center" vertical="center"/>
    </xf>
    <xf numFmtId="9" fontId="0" fillId="0" borderId="4" xfId="0" applyNumberFormat="1" applyBorder="1" applyAlignment="1">
      <alignment horizontal="center" vertical="center"/>
    </xf>
    <xf numFmtId="164" fontId="0" fillId="0" borderId="4" xfId="2" applyNumberFormat="1" applyFont="1" applyBorder="1" applyAlignment="1">
      <alignment horizontal="center"/>
    </xf>
    <xf numFmtId="0" fontId="0" fillId="0" borderId="74" xfId="0" applyBorder="1" applyAlignment="1">
      <alignment horizontal="center" vertical="center"/>
    </xf>
    <xf numFmtId="0" fontId="19" fillId="9" borderId="0" xfId="0" applyFont="1" applyFill="1" applyAlignment="1">
      <alignment horizontal="center" vertical="center"/>
    </xf>
    <xf numFmtId="0" fontId="0" fillId="0" borderId="15" xfId="0" applyBorder="1"/>
    <xf numFmtId="0" fontId="0" fillId="0" borderId="76" xfId="0" applyBorder="1" applyAlignment="1">
      <alignment horizontal="center" vertical="center"/>
    </xf>
    <xf numFmtId="0" fontId="0" fillId="4" borderId="77" xfId="0" applyFill="1" applyBorder="1" applyAlignment="1">
      <alignment horizontal="left" vertical="center" wrapText="1"/>
    </xf>
    <xf numFmtId="10" fontId="17" fillId="0" borderId="78" xfId="2" applyNumberFormat="1" applyFont="1" applyBorder="1" applyAlignment="1">
      <alignment horizontal="center" vertical="center" wrapText="1"/>
    </xf>
    <xf numFmtId="0" fontId="0" fillId="0" borderId="79" xfId="0" applyBorder="1" applyAlignment="1">
      <alignment horizontal="center" vertical="center"/>
    </xf>
    <xf numFmtId="9" fontId="0" fillId="0" borderId="79" xfId="2" applyFont="1" applyBorder="1" applyAlignment="1">
      <alignment horizontal="center" vertical="center"/>
    </xf>
    <xf numFmtId="0" fontId="0" fillId="0" borderId="80" xfId="0" applyBorder="1"/>
    <xf numFmtId="0" fontId="0" fillId="9" borderId="3" xfId="0" applyFill="1" applyBorder="1" applyAlignment="1">
      <alignment horizontal="center" vertical="center"/>
    </xf>
    <xf numFmtId="0" fontId="19" fillId="9" borderId="3" xfId="0" applyFont="1" applyFill="1" applyBorder="1" applyAlignment="1">
      <alignment horizontal="center" vertical="center"/>
    </xf>
    <xf numFmtId="0" fontId="0" fillId="4" borderId="2" xfId="0" applyFill="1" applyBorder="1" applyAlignment="1">
      <alignment horizontal="left" vertical="center" wrapText="1"/>
    </xf>
    <xf numFmtId="10" fontId="17" fillId="0" borderId="18" xfId="2" applyNumberFormat="1" applyFont="1" applyBorder="1" applyAlignment="1">
      <alignment horizontal="center" vertical="center" wrapText="1"/>
    </xf>
    <xf numFmtId="0" fontId="0" fillId="14" borderId="1" xfId="0" applyFill="1" applyBorder="1" applyAlignment="1">
      <alignment horizontal="center" vertical="center"/>
    </xf>
    <xf numFmtId="0" fontId="0" fillId="14" borderId="1" xfId="0" applyFill="1" applyBorder="1"/>
    <xf numFmtId="0" fontId="0" fillId="14" borderId="1" xfId="0" applyFill="1" applyBorder="1" applyAlignment="1">
      <alignment horizontal="center"/>
    </xf>
    <xf numFmtId="0" fontId="8" fillId="5" borderId="1" xfId="0" applyFont="1" applyFill="1" applyBorder="1" applyAlignment="1">
      <alignment horizontal="center" vertical="center" wrapText="1"/>
    </xf>
    <xf numFmtId="0" fontId="11" fillId="7" borderId="7"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68" xfId="0" applyFont="1" applyFill="1" applyBorder="1" applyAlignment="1">
      <alignment horizontal="center" vertical="center" wrapText="1"/>
    </xf>
    <xf numFmtId="0" fontId="11" fillId="7" borderId="69" xfId="0" applyFont="1" applyFill="1" applyBorder="1" applyAlignment="1">
      <alignment horizontal="center" vertical="center" wrapText="1"/>
    </xf>
    <xf numFmtId="0" fontId="11" fillId="7" borderId="70" xfId="0" applyFont="1" applyFill="1" applyBorder="1" applyAlignment="1">
      <alignment horizontal="center" vertical="center" wrapText="1"/>
    </xf>
    <xf numFmtId="9" fontId="11" fillId="7" borderId="7" xfId="2" applyFont="1" applyFill="1" applyBorder="1" applyAlignment="1">
      <alignment horizontal="center" vertical="center" wrapText="1"/>
    </xf>
    <xf numFmtId="9" fontId="11" fillId="7" borderId="8" xfId="2"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9" borderId="62" xfId="0" applyFont="1" applyFill="1" applyBorder="1" applyAlignment="1">
      <alignment horizontal="center" vertical="center" wrapText="1"/>
    </xf>
    <xf numFmtId="0" fontId="11" fillId="9" borderId="63" xfId="0" applyFont="1" applyFill="1" applyBorder="1" applyAlignment="1">
      <alignment horizontal="center" vertical="center" wrapText="1"/>
    </xf>
    <xf numFmtId="0" fontId="11" fillId="9" borderId="38"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12" fillId="13" borderId="38"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2" fillId="13" borderId="7"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6" fillId="9" borderId="54"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7" fillId="9" borderId="39"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3" fillId="13" borderId="37" xfId="0" applyFont="1" applyFill="1" applyBorder="1" applyAlignment="1">
      <alignment horizontal="center" vertical="center" wrapText="1"/>
    </xf>
    <xf numFmtId="0" fontId="13" fillId="13" borderId="62" xfId="0" applyFont="1" applyFill="1" applyBorder="1" applyAlignment="1">
      <alignment horizontal="center" vertical="center" wrapText="1"/>
    </xf>
    <xf numFmtId="0" fontId="13" fillId="13" borderId="64" xfId="0" applyFont="1" applyFill="1" applyBorder="1" applyAlignment="1">
      <alignment horizontal="center" vertical="center" wrapText="1"/>
    </xf>
    <xf numFmtId="0" fontId="11" fillId="13" borderId="38" xfId="0" applyFont="1" applyFill="1" applyBorder="1" applyAlignment="1">
      <alignment horizontal="center" vertical="center" wrapText="1"/>
    </xf>
    <xf numFmtId="0" fontId="11" fillId="9" borderId="33" xfId="0" applyFont="1" applyFill="1" applyBorder="1" applyAlignment="1">
      <alignment horizontal="center" vertical="center" wrapText="1"/>
    </xf>
    <xf numFmtId="0" fontId="11" fillId="9" borderId="34"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6" fillId="9" borderId="56" xfId="0" applyFont="1" applyFill="1" applyBorder="1" applyAlignment="1">
      <alignment horizontal="center" vertical="center" textRotation="1" wrapText="1"/>
    </xf>
    <xf numFmtId="0" fontId="6" fillId="9" borderId="57" xfId="0" applyFont="1" applyFill="1" applyBorder="1" applyAlignment="1">
      <alignment horizontal="center" vertical="center" textRotation="1" wrapText="1"/>
    </xf>
    <xf numFmtId="0" fontId="6" fillId="9" borderId="8" xfId="0" applyFont="1" applyFill="1" applyBorder="1" applyAlignment="1">
      <alignment horizontal="center" vertical="center" wrapText="1"/>
    </xf>
    <xf numFmtId="0" fontId="6" fillId="9" borderId="38" xfId="0" applyFont="1" applyFill="1" applyBorder="1" applyAlignment="1">
      <alignment horizontal="center" vertical="center" wrapText="1"/>
    </xf>
    <xf numFmtId="0" fontId="6" fillId="9" borderId="54" xfId="0" applyFont="1" applyFill="1" applyBorder="1" applyAlignment="1">
      <alignment horizontal="center" vertical="center"/>
    </xf>
    <xf numFmtId="0" fontId="6" fillId="9" borderId="22" xfId="0" applyFont="1" applyFill="1" applyBorder="1" applyAlignment="1">
      <alignment horizontal="center" vertical="center"/>
    </xf>
    <xf numFmtId="0" fontId="11" fillId="9" borderId="33" xfId="0" applyFont="1" applyFill="1" applyBorder="1" applyAlignment="1">
      <alignment horizontal="center" vertical="center"/>
    </xf>
    <xf numFmtId="0" fontId="11" fillId="9" borderId="34" xfId="0" applyFont="1" applyFill="1" applyBorder="1" applyAlignment="1">
      <alignment horizontal="center" vertical="center"/>
    </xf>
    <xf numFmtId="0" fontId="11" fillId="9" borderId="28"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5" borderId="32"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4" borderId="31"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53" xfId="0" applyFont="1" applyFill="1" applyBorder="1" applyAlignment="1">
      <alignment horizontal="center" vertical="center" wrapText="1"/>
    </xf>
    <xf numFmtId="0" fontId="16" fillId="10" borderId="59" xfId="0" applyFont="1" applyFill="1" applyBorder="1" applyAlignment="1">
      <alignment horizontal="center" vertical="center" wrapText="1"/>
    </xf>
    <xf numFmtId="0" fontId="11" fillId="10" borderId="60" xfId="0" applyFont="1" applyFill="1" applyBorder="1" applyAlignment="1">
      <alignment horizontal="center" vertical="center" wrapText="1"/>
    </xf>
    <xf numFmtId="0" fontId="11" fillId="10" borderId="6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7" xfId="0" applyFont="1" applyBorder="1" applyAlignment="1">
      <alignment horizontal="center" vertical="center" wrapText="1"/>
    </xf>
    <xf numFmtId="9" fontId="8" fillId="4" borderId="23" xfId="2" applyFont="1" applyFill="1" applyBorder="1" applyAlignment="1">
      <alignment horizontal="center" vertical="center" wrapText="1"/>
    </xf>
    <xf numFmtId="0" fontId="9" fillId="10" borderId="37" xfId="0" applyFont="1" applyFill="1" applyBorder="1" applyAlignment="1">
      <alignment horizontal="center" vertical="center" wrapText="1"/>
    </xf>
    <xf numFmtId="9" fontId="11" fillId="7" borderId="5" xfId="2"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11" fillId="7" borderId="47"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11" fillId="7" borderId="51"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52" xfId="0" applyFont="1" applyFill="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0" xfId="0" applyAlignment="1">
      <alignment horizontal="center" vertical="center"/>
    </xf>
    <xf numFmtId="0" fontId="0" fillId="0" borderId="75" xfId="0" applyBorder="1" applyAlignment="1">
      <alignment horizontal="center" vertical="center"/>
    </xf>
    <xf numFmtId="0" fontId="19" fillId="9" borderId="19" xfId="0" applyFont="1" applyFill="1" applyBorder="1" applyAlignment="1">
      <alignment horizontal="center" vertical="center"/>
    </xf>
    <xf numFmtId="0" fontId="19" fillId="9" borderId="31" xfId="0" applyFont="1" applyFill="1" applyBorder="1" applyAlignment="1">
      <alignment horizontal="center" vertical="center"/>
    </xf>
    <xf numFmtId="0" fontId="19" fillId="9" borderId="13" xfId="0" applyFont="1" applyFill="1" applyBorder="1" applyAlignment="1">
      <alignment horizontal="center" vertical="center"/>
    </xf>
    <xf numFmtId="0" fontId="0" fillId="0" borderId="1" xfId="0" applyBorder="1" applyAlignment="1">
      <alignment horizontal="center" vertical="center" wrapText="1"/>
    </xf>
    <xf numFmtId="0" fontId="11" fillId="7" borderId="49"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50" xfId="0" applyFont="1" applyFill="1" applyBorder="1" applyAlignment="1">
      <alignment horizontal="center" vertical="center" wrapText="1"/>
    </xf>
    <xf numFmtId="0" fontId="11" fillId="7" borderId="5" xfId="0" applyFont="1" applyFill="1" applyBorder="1" applyAlignment="1">
      <alignment horizontal="center" vertical="center"/>
    </xf>
    <xf numFmtId="0" fontId="8" fillId="4" borderId="23" xfId="0" applyFont="1" applyFill="1" applyBorder="1" applyAlignment="1">
      <alignment horizontal="center" vertical="center" wrapText="1"/>
    </xf>
    <xf numFmtId="0" fontId="9" fillId="13" borderId="39" xfId="0" applyFont="1" applyFill="1" applyBorder="1" applyAlignment="1">
      <alignment horizontal="center" vertical="center" wrapText="1"/>
    </xf>
    <xf numFmtId="0" fontId="9" fillId="13" borderId="40" xfId="0" applyFont="1" applyFill="1" applyBorder="1" applyAlignment="1">
      <alignment horizontal="center" vertical="center" wrapText="1"/>
    </xf>
    <xf numFmtId="0" fontId="9" fillId="13" borderId="55"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15</xdr:row>
      <xdr:rowOff>0</xdr:rowOff>
    </xdr:from>
    <xdr:to>
      <xdr:col>16</xdr:col>
      <xdr:colOff>1019175</xdr:colOff>
      <xdr:row>15</xdr:row>
      <xdr:rowOff>647700</xdr:rowOff>
    </xdr:to>
    <xdr:sp macro="" textlink="">
      <xdr:nvSpPr>
        <xdr:cNvPr id="2" name="Flecha izquierda 3">
          <a:extLst>
            <a:ext uri="{FF2B5EF4-FFF2-40B4-BE49-F238E27FC236}">
              <a16:creationId xmlns:a16="http://schemas.microsoft.com/office/drawing/2014/main" id="{D1980833-49A4-4F2F-8691-C4ED1037F098}"/>
            </a:ext>
          </a:extLst>
        </xdr:cNvPr>
        <xdr:cNvSpPr/>
      </xdr:nvSpPr>
      <xdr:spPr>
        <a:xfrm>
          <a:off x="36052125" y="8372475"/>
          <a:ext cx="1019175" cy="647700"/>
        </a:xfrm>
        <a:prstGeom prst="leftArrow">
          <a:avLst/>
        </a:prstGeom>
        <a:solidFill>
          <a:srgbClr val="00B0F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lt"/>
            <a:cs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142875</xdr:rowOff>
    </xdr:from>
    <xdr:to>
      <xdr:col>6</xdr:col>
      <xdr:colOff>1200150</xdr:colOff>
      <xdr:row>3</xdr:row>
      <xdr:rowOff>285021</xdr:rowOff>
    </xdr:to>
    <xdr:pic>
      <xdr:nvPicPr>
        <xdr:cNvPr id="2" name="Imagen 1">
          <a:extLst>
            <a:ext uri="{FF2B5EF4-FFF2-40B4-BE49-F238E27FC236}">
              <a16:creationId xmlns:a16="http://schemas.microsoft.com/office/drawing/2014/main" id="{0411A769-A9BD-4607-B772-51E385CA901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237" b="5778"/>
        <a:stretch/>
      </xdr:blipFill>
      <xdr:spPr>
        <a:xfrm>
          <a:off x="581025" y="142875"/>
          <a:ext cx="8372475" cy="10565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15</xdr:row>
      <xdr:rowOff>0</xdr:rowOff>
    </xdr:from>
    <xdr:to>
      <xdr:col>16</xdr:col>
      <xdr:colOff>1019175</xdr:colOff>
      <xdr:row>15</xdr:row>
      <xdr:rowOff>647700</xdr:rowOff>
    </xdr:to>
    <xdr:sp macro="" textlink="">
      <xdr:nvSpPr>
        <xdr:cNvPr id="4" name="Flecha izquierda 3">
          <a:extLst>
            <a:ext uri="{FF2B5EF4-FFF2-40B4-BE49-F238E27FC236}">
              <a16:creationId xmlns:a16="http://schemas.microsoft.com/office/drawing/2014/main" id="{F30AD767-24C9-4C03-8C89-5DA9249A3783}"/>
            </a:ext>
          </a:extLst>
        </xdr:cNvPr>
        <xdr:cNvSpPr/>
      </xdr:nvSpPr>
      <xdr:spPr>
        <a:xfrm>
          <a:off x="36052125" y="8486775"/>
          <a:ext cx="1019175" cy="647700"/>
        </a:xfrm>
        <a:prstGeom prst="leftArrow">
          <a:avLst/>
        </a:prstGeom>
        <a:solidFill>
          <a:srgbClr val="00B0F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lt"/>
            <a:cs typeface="+mn-lt"/>
          </a:endParaRP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cas.gov.co/wp-content/uploads/2021/08/2-Plan-Anual-de-Trabajo-SG-SST-2023.pdf" TargetMode="External"/><Relationship Id="rId3" Type="http://schemas.openxmlformats.org/officeDocument/2006/relationships/hyperlink" Target="https://cas.gov.co/wp-content/uploads/2021/08/4-PLAN-ANUAL-DE-VACANTES-a-DICIEMBRE-31-DE-2.022-1.pdf" TargetMode="External"/><Relationship Id="rId7" Type="http://schemas.openxmlformats.org/officeDocument/2006/relationships/hyperlink" Target="https://cas.gov.co/wp-content/uploads/2021/08/8-PLAN-DE-BIENESTAR-SOCIAL-ESTIMULOS-E-INCENTIVOS-VIGENCIA-2.023.pdf" TargetMode="External"/><Relationship Id="rId12" Type="http://schemas.openxmlformats.org/officeDocument/2006/relationships/hyperlink" Target="https://cas.gov.co/wp-content/uploads/2021/08/Plan-Anticorrupcion-y-Atencion-al-Ciudadano-CAS-20232-1.pdf" TargetMode="External"/><Relationship Id="rId2" Type="http://schemas.openxmlformats.org/officeDocument/2006/relationships/hyperlink" Target="https://community.secop.gov.co/Public/App/AnnualPurchasingPlanManagementPublic/Index?currentLanguage=es-CO&amp;Page=login&amp;Country=CO&amp;SkinName=CCE" TargetMode="External"/><Relationship Id="rId1" Type="http://schemas.openxmlformats.org/officeDocument/2006/relationships/hyperlink" Target="https://cas.gov.co/wp-content/uploads/2021/08/1-PLAN-INSTITUCIONAL-PINAR-2020.pdf" TargetMode="External"/><Relationship Id="rId6" Type="http://schemas.openxmlformats.org/officeDocument/2006/relationships/hyperlink" Target="https://cas.gov.co/wp-content/uploads/2021/08/7-PLAN-INSTITUCIONAL-DE-CAPACITACION-2023.pdf" TargetMode="External"/><Relationship Id="rId11" Type="http://schemas.openxmlformats.org/officeDocument/2006/relationships/hyperlink" Target="https://cas.gov.co/wp-content/uploads/2021/08/11-PLAN-DE-GESTION-DE-SEGURIDAD-DE-LA-INFORMACION.pdf" TargetMode="External"/><Relationship Id="rId5" Type="http://schemas.openxmlformats.org/officeDocument/2006/relationships/hyperlink" Target="https://cas.gov.co/wp-content/uploads/2021/08/6-PLAN-ESTRATEGICO-DE-TALENTO-HYMANO-2023.pdf" TargetMode="External"/><Relationship Id="rId10" Type="http://schemas.openxmlformats.org/officeDocument/2006/relationships/hyperlink" Target="https://cas.gov.co/wp-content/uploads/2021/08/10-Plan-de-tratamiento-de-riesgo-Mapa-de-Riesgos-Gestion-de-Seguridad-informacion_CAS.pdf" TargetMode="External"/><Relationship Id="rId4" Type="http://schemas.openxmlformats.org/officeDocument/2006/relationships/hyperlink" Target="https://cas.gov.co/wp-content/uploads/2021/08/5-PLAN-DE-PREVISION-DE-RECURSOS-HUMANOS.-VIGENCIA-2.023.pdf" TargetMode="External"/><Relationship Id="rId9" Type="http://schemas.openxmlformats.org/officeDocument/2006/relationships/hyperlink" Target="https://cas.gov.co/wp-content/uploads/2021/08/9-Plan-Estrategico-de-Tecnologias-de-la-informacion-2021.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30C8D-DB8B-405E-A2A7-8ADE73200985}">
  <dimension ref="A1:R161"/>
  <sheetViews>
    <sheetView topLeftCell="A104" zoomScale="60" zoomScaleNormal="60" workbookViewId="0">
      <selection activeCell="H133" sqref="H133"/>
    </sheetView>
  </sheetViews>
  <sheetFormatPr baseColWidth="10" defaultColWidth="11.42578125" defaultRowHeight="15" x14ac:dyDescent="0.25"/>
  <cols>
    <col min="1" max="1" width="36.140625" style="4" customWidth="1"/>
    <col min="2" max="2" width="86.7109375" style="5" customWidth="1"/>
    <col min="3" max="3" width="23" style="5" customWidth="1"/>
    <col min="4" max="4" width="46.5703125" style="5" customWidth="1"/>
    <col min="5" max="5" width="38" style="5" customWidth="1"/>
    <col min="6" max="6" width="23" style="5" customWidth="1"/>
    <col min="7" max="8" width="23.7109375" style="5" customWidth="1"/>
    <col min="9" max="15" width="23" style="5" customWidth="1"/>
    <col min="16" max="16" width="46.28515625" style="5" customWidth="1"/>
    <col min="17" max="18" width="23" style="5" customWidth="1"/>
    <col min="19" max="16384" width="11.42578125" style="4"/>
  </cols>
  <sheetData>
    <row r="1" spans="1:18" s="16" customFormat="1" ht="47.25" customHeight="1" thickBot="1" x14ac:dyDescent="0.3">
      <c r="A1" s="119" t="s">
        <v>444</v>
      </c>
      <c r="B1" s="13" t="s">
        <v>28</v>
      </c>
      <c r="C1" s="13" t="s">
        <v>29</v>
      </c>
      <c r="D1" s="14" t="s">
        <v>30</v>
      </c>
      <c r="E1" s="14" t="s">
        <v>31</v>
      </c>
      <c r="F1" s="14" t="s">
        <v>32</v>
      </c>
      <c r="G1" s="14" t="s">
        <v>33</v>
      </c>
      <c r="H1" s="14" t="s">
        <v>446</v>
      </c>
      <c r="I1" s="13" t="s">
        <v>34</v>
      </c>
      <c r="J1" s="13" t="s">
        <v>35</v>
      </c>
      <c r="K1" s="13" t="s">
        <v>36</v>
      </c>
      <c r="L1" s="13" t="s">
        <v>37</v>
      </c>
      <c r="M1" s="13" t="s">
        <v>38</v>
      </c>
      <c r="N1" s="13" t="s">
        <v>39</v>
      </c>
      <c r="O1" s="13" t="s">
        <v>40</v>
      </c>
      <c r="P1" s="14" t="s">
        <v>41</v>
      </c>
      <c r="Q1" s="15"/>
      <c r="R1" s="15"/>
    </row>
    <row r="2" spans="1:18" s="16" customFormat="1" ht="78.75" x14ac:dyDescent="0.25">
      <c r="A2" s="247" t="s">
        <v>4</v>
      </c>
      <c r="B2" s="103" t="s">
        <v>42</v>
      </c>
      <c r="C2" s="248" t="s">
        <v>43</v>
      </c>
      <c r="D2" s="243" t="s">
        <v>44</v>
      </c>
      <c r="E2" s="104" t="s">
        <v>45</v>
      </c>
      <c r="F2" s="104" t="s">
        <v>46</v>
      </c>
      <c r="G2" s="120">
        <v>0.5</v>
      </c>
      <c r="H2" s="121">
        <f>+G2*'Avance Planes'!$E$7</f>
        <v>7.1428571428571425E-2</v>
      </c>
      <c r="I2" s="251" t="s">
        <v>48</v>
      </c>
      <c r="J2" s="244" t="s">
        <v>48</v>
      </c>
      <c r="K2" s="244" t="s">
        <v>48</v>
      </c>
      <c r="L2" s="244" t="s">
        <v>48</v>
      </c>
      <c r="M2" s="244" t="s">
        <v>48</v>
      </c>
      <c r="N2" s="244" t="s">
        <v>48</v>
      </c>
      <c r="O2" s="244" t="s">
        <v>48</v>
      </c>
      <c r="P2" s="104" t="s">
        <v>47</v>
      </c>
      <c r="Q2" s="15"/>
      <c r="R2" s="15"/>
    </row>
    <row r="3" spans="1:18" s="16" customFormat="1" ht="64.5" customHeight="1" x14ac:dyDescent="0.25">
      <c r="A3" s="247"/>
      <c r="B3" s="105" t="s">
        <v>50</v>
      </c>
      <c r="C3" s="249"/>
      <c r="D3" s="243"/>
      <c r="E3" s="172" t="s">
        <v>51</v>
      </c>
      <c r="F3" s="172" t="s">
        <v>46</v>
      </c>
      <c r="G3" s="242">
        <v>0</v>
      </c>
      <c r="H3" s="121">
        <f>+G3*'Avance Planes'!$E$7</f>
        <v>0</v>
      </c>
      <c r="I3" s="252"/>
      <c r="J3" s="245"/>
      <c r="K3" s="245"/>
      <c r="L3" s="245"/>
      <c r="M3" s="245"/>
      <c r="N3" s="245"/>
      <c r="O3" s="245"/>
      <c r="P3" s="172" t="s">
        <v>52</v>
      </c>
      <c r="Q3" s="15"/>
      <c r="R3" s="15"/>
    </row>
    <row r="4" spans="1:18" s="16" customFormat="1" ht="15.75" x14ac:dyDescent="0.25">
      <c r="A4" s="247"/>
      <c r="B4" s="105" t="s">
        <v>53</v>
      </c>
      <c r="C4" s="249"/>
      <c r="D4" s="243"/>
      <c r="E4" s="172"/>
      <c r="F4" s="172"/>
      <c r="G4" s="242"/>
      <c r="H4" s="121"/>
      <c r="I4" s="252"/>
      <c r="J4" s="245"/>
      <c r="K4" s="245"/>
      <c r="L4" s="245"/>
      <c r="M4" s="245"/>
      <c r="N4" s="245"/>
      <c r="O4" s="245"/>
      <c r="P4" s="172"/>
      <c r="Q4" s="15"/>
      <c r="R4" s="15"/>
    </row>
    <row r="5" spans="1:18" s="16" customFormat="1" ht="63" x14ac:dyDescent="0.25">
      <c r="A5" s="247"/>
      <c r="B5" s="105" t="s">
        <v>54</v>
      </c>
      <c r="C5" s="249"/>
      <c r="D5" s="243" t="s">
        <v>55</v>
      </c>
      <c r="E5" s="172" t="s">
        <v>56</v>
      </c>
      <c r="F5" s="172" t="s">
        <v>57</v>
      </c>
      <c r="G5" s="242">
        <v>0.7</v>
      </c>
      <c r="H5" s="121">
        <f>+G5*'Avance Planes'!$E$7</f>
        <v>9.9999999999999992E-2</v>
      </c>
      <c r="I5" s="252"/>
      <c r="J5" s="245"/>
      <c r="K5" s="245"/>
      <c r="L5" s="245"/>
      <c r="M5" s="245"/>
      <c r="N5" s="245"/>
      <c r="O5" s="245"/>
      <c r="P5" s="172" t="s">
        <v>58</v>
      </c>
      <c r="Q5" s="15"/>
      <c r="R5" s="15"/>
    </row>
    <row r="6" spans="1:18" s="16" customFormat="1" ht="31.5" x14ac:dyDescent="0.25">
      <c r="A6" s="247"/>
      <c r="B6" s="105" t="s">
        <v>59</v>
      </c>
      <c r="C6" s="249"/>
      <c r="D6" s="243"/>
      <c r="E6" s="172"/>
      <c r="F6" s="172"/>
      <c r="G6" s="242"/>
      <c r="H6" s="121"/>
      <c r="I6" s="252"/>
      <c r="J6" s="245"/>
      <c r="K6" s="245"/>
      <c r="L6" s="245"/>
      <c r="M6" s="245"/>
      <c r="N6" s="245"/>
      <c r="O6" s="245"/>
      <c r="P6" s="172"/>
      <c r="R6" s="15"/>
    </row>
    <row r="7" spans="1:18" s="16" customFormat="1" ht="31.5" x14ac:dyDescent="0.25">
      <c r="A7" s="247"/>
      <c r="B7" s="105" t="s">
        <v>60</v>
      </c>
      <c r="C7" s="249"/>
      <c r="D7" s="243" t="s">
        <v>44</v>
      </c>
      <c r="E7" s="172" t="s">
        <v>61</v>
      </c>
      <c r="F7" s="172" t="s">
        <v>46</v>
      </c>
      <c r="G7" s="242">
        <v>0.7</v>
      </c>
      <c r="H7" s="121">
        <f>+G7*'Avance Planes'!$E$7</f>
        <v>9.9999999999999992E-2</v>
      </c>
      <c r="I7" s="252"/>
      <c r="J7" s="245"/>
      <c r="K7" s="245"/>
      <c r="L7" s="245"/>
      <c r="M7" s="245"/>
      <c r="N7" s="245"/>
      <c r="O7" s="245"/>
      <c r="P7" s="172" t="s">
        <v>62</v>
      </c>
      <c r="Q7" s="15"/>
      <c r="R7" s="15"/>
    </row>
    <row r="8" spans="1:18" s="16" customFormat="1" ht="31.5" x14ac:dyDescent="0.25">
      <c r="A8" s="247"/>
      <c r="B8" s="105" t="s">
        <v>63</v>
      </c>
      <c r="C8" s="249"/>
      <c r="D8" s="243"/>
      <c r="E8" s="172"/>
      <c r="F8" s="172"/>
      <c r="G8" s="242"/>
      <c r="H8" s="121"/>
      <c r="I8" s="252"/>
      <c r="J8" s="245"/>
      <c r="K8" s="245"/>
      <c r="L8" s="245"/>
      <c r="M8" s="245"/>
      <c r="N8" s="245"/>
      <c r="O8" s="245"/>
      <c r="P8" s="172"/>
      <c r="Q8" s="15"/>
      <c r="R8" s="15"/>
    </row>
    <row r="9" spans="1:18" s="16" customFormat="1" ht="48.75" customHeight="1" x14ac:dyDescent="0.25">
      <c r="A9" s="247"/>
      <c r="B9" s="105" t="s">
        <v>64</v>
      </c>
      <c r="C9" s="249"/>
      <c r="D9" s="243" t="s">
        <v>44</v>
      </c>
      <c r="E9" s="172" t="s">
        <v>65</v>
      </c>
      <c r="F9" s="172" t="s">
        <v>57</v>
      </c>
      <c r="G9" s="242">
        <v>0.5</v>
      </c>
      <c r="H9" s="121">
        <f>+G9*'Avance Planes'!$E$7</f>
        <v>7.1428571428571425E-2</v>
      </c>
      <c r="I9" s="252"/>
      <c r="J9" s="245"/>
      <c r="K9" s="245"/>
      <c r="L9" s="245"/>
      <c r="M9" s="245"/>
      <c r="N9" s="245"/>
      <c r="O9" s="245"/>
      <c r="P9" s="172" t="s">
        <v>66</v>
      </c>
      <c r="Q9" s="15"/>
      <c r="R9" s="15"/>
    </row>
    <row r="10" spans="1:18" s="16" customFormat="1" ht="31.5" x14ac:dyDescent="0.25">
      <c r="A10" s="247"/>
      <c r="B10" s="105" t="s">
        <v>67</v>
      </c>
      <c r="C10" s="249"/>
      <c r="D10" s="243"/>
      <c r="E10" s="172"/>
      <c r="F10" s="172"/>
      <c r="G10" s="242"/>
      <c r="H10" s="121"/>
      <c r="I10" s="252"/>
      <c r="J10" s="245"/>
      <c r="K10" s="245"/>
      <c r="L10" s="245"/>
      <c r="M10" s="245"/>
      <c r="N10" s="245"/>
      <c r="O10" s="245"/>
      <c r="P10" s="172"/>
      <c r="Q10" s="15"/>
      <c r="R10" s="15"/>
    </row>
    <row r="11" spans="1:18" s="16" customFormat="1" ht="32.25" customHeight="1" x14ac:dyDescent="0.25">
      <c r="A11" s="247"/>
      <c r="B11" s="105" t="s">
        <v>68</v>
      </c>
      <c r="C11" s="249"/>
      <c r="D11" s="166" t="s">
        <v>69</v>
      </c>
      <c r="E11" s="166" t="s">
        <v>70</v>
      </c>
      <c r="F11" s="166" t="s">
        <v>46</v>
      </c>
      <c r="G11" s="176">
        <v>0.5</v>
      </c>
      <c r="H11" s="121">
        <f>+G11*'Avance Planes'!$E$7</f>
        <v>7.1428571428571425E-2</v>
      </c>
      <c r="I11" s="252"/>
      <c r="J11" s="245"/>
      <c r="K11" s="245"/>
      <c r="L11" s="245"/>
      <c r="M11" s="245"/>
      <c r="N11" s="245"/>
      <c r="O11" s="245"/>
      <c r="P11" s="173" t="s">
        <v>71</v>
      </c>
      <c r="Q11" s="15"/>
      <c r="R11" s="15"/>
    </row>
    <row r="12" spans="1:18" s="16" customFormat="1" ht="31.5" x14ac:dyDescent="0.25">
      <c r="A12" s="247"/>
      <c r="B12" s="105" t="s">
        <v>72</v>
      </c>
      <c r="C12" s="249"/>
      <c r="D12" s="167"/>
      <c r="E12" s="167"/>
      <c r="F12" s="167"/>
      <c r="G12" s="177"/>
      <c r="H12" s="121"/>
      <c r="I12" s="252"/>
      <c r="J12" s="245"/>
      <c r="K12" s="245"/>
      <c r="L12" s="245"/>
      <c r="M12" s="245"/>
      <c r="N12" s="245"/>
      <c r="O12" s="245"/>
      <c r="P12" s="174"/>
      <c r="Q12" s="15"/>
      <c r="R12" s="15"/>
    </row>
    <row r="13" spans="1:18" s="16" customFormat="1" ht="48.75" customHeight="1" x14ac:dyDescent="0.25">
      <c r="A13" s="247"/>
      <c r="B13" s="105" t="s">
        <v>73</v>
      </c>
      <c r="C13" s="249"/>
      <c r="D13" s="166" t="s">
        <v>44</v>
      </c>
      <c r="E13" s="166" t="s">
        <v>74</v>
      </c>
      <c r="F13" s="164" t="s">
        <v>57</v>
      </c>
      <c r="G13" s="176">
        <v>0.5</v>
      </c>
      <c r="H13" s="121">
        <f>+G13*'Avance Planes'!$E$7</f>
        <v>7.1428571428571425E-2</v>
      </c>
      <c r="I13" s="252"/>
      <c r="J13" s="245"/>
      <c r="K13" s="245"/>
      <c r="L13" s="245"/>
      <c r="M13" s="245"/>
      <c r="N13" s="245"/>
      <c r="O13" s="245"/>
      <c r="P13" s="173" t="s">
        <v>75</v>
      </c>
      <c r="Q13" s="15"/>
      <c r="R13" s="15"/>
    </row>
    <row r="14" spans="1:18" s="16" customFormat="1" ht="39" customHeight="1" thickBot="1" x14ac:dyDescent="0.3">
      <c r="A14" s="247"/>
      <c r="B14" s="106" t="s">
        <v>76</v>
      </c>
      <c r="C14" s="250"/>
      <c r="D14" s="167"/>
      <c r="E14" s="167"/>
      <c r="F14" s="165"/>
      <c r="G14" s="177"/>
      <c r="H14" s="121"/>
      <c r="I14" s="253"/>
      <c r="J14" s="246"/>
      <c r="K14" s="246"/>
      <c r="L14" s="246"/>
      <c r="M14" s="246"/>
      <c r="N14" s="246"/>
      <c r="O14" s="246"/>
      <c r="P14" s="175"/>
      <c r="Q14" s="15"/>
      <c r="R14" s="15"/>
    </row>
    <row r="15" spans="1:18" s="16" customFormat="1" ht="71.25" customHeight="1" thickBot="1" x14ac:dyDescent="0.3">
      <c r="A15" s="241" t="s">
        <v>6</v>
      </c>
      <c r="B15" s="107" t="s">
        <v>77</v>
      </c>
      <c r="C15" s="230" t="s">
        <v>78</v>
      </c>
      <c r="D15" s="230" t="s">
        <v>78</v>
      </c>
      <c r="E15" s="230" t="s">
        <v>78</v>
      </c>
      <c r="F15" s="230" t="s">
        <v>78</v>
      </c>
      <c r="G15" s="230" t="s">
        <v>78</v>
      </c>
      <c r="H15" s="113"/>
      <c r="I15" s="230" t="s">
        <v>78</v>
      </c>
      <c r="J15" s="230" t="s">
        <v>78</v>
      </c>
      <c r="K15" s="230" t="s">
        <v>78</v>
      </c>
      <c r="L15" s="230" t="s">
        <v>78</v>
      </c>
      <c r="M15" s="230" t="s">
        <v>78</v>
      </c>
      <c r="N15" s="230" t="s">
        <v>78</v>
      </c>
      <c r="O15" s="230" t="s">
        <v>78</v>
      </c>
      <c r="P15" s="233" t="s">
        <v>79</v>
      </c>
      <c r="Q15" s="15"/>
      <c r="R15" s="15"/>
    </row>
    <row r="16" spans="1:18" s="16" customFormat="1" ht="68.25" customHeight="1" thickBot="1" x14ac:dyDescent="0.3">
      <c r="A16" s="241"/>
      <c r="B16" s="108" t="s">
        <v>80</v>
      </c>
      <c r="C16" s="231"/>
      <c r="D16" s="231"/>
      <c r="E16" s="231"/>
      <c r="F16" s="231"/>
      <c r="G16" s="231"/>
      <c r="H16" s="114"/>
      <c r="I16" s="231"/>
      <c r="J16" s="231"/>
      <c r="K16" s="231"/>
      <c r="L16" s="231"/>
      <c r="M16" s="231"/>
      <c r="N16" s="231"/>
      <c r="O16" s="231"/>
      <c r="P16" s="234"/>
      <c r="Q16" s="15"/>
      <c r="R16" s="102" t="s">
        <v>81</v>
      </c>
    </row>
    <row r="17" spans="1:18" s="16" customFormat="1" ht="55.5" customHeight="1" thickBot="1" x14ac:dyDescent="0.3">
      <c r="A17" s="241"/>
      <c r="B17" s="109" t="s">
        <v>82</v>
      </c>
      <c r="C17" s="232"/>
      <c r="D17" s="232"/>
      <c r="E17" s="232"/>
      <c r="F17" s="232"/>
      <c r="G17" s="232"/>
      <c r="H17" s="115"/>
      <c r="I17" s="232"/>
      <c r="J17" s="232"/>
      <c r="K17" s="232"/>
      <c r="L17" s="232"/>
      <c r="M17" s="232"/>
      <c r="N17" s="232"/>
      <c r="O17" s="232"/>
      <c r="P17" s="235"/>
      <c r="Q17" s="15"/>
      <c r="R17" s="15"/>
    </row>
    <row r="18" spans="1:18" s="15" customFormat="1" ht="126" x14ac:dyDescent="0.25">
      <c r="A18" s="126" t="s">
        <v>8</v>
      </c>
      <c r="B18" s="15" t="s">
        <v>83</v>
      </c>
      <c r="C18" s="19" t="s">
        <v>84</v>
      </c>
      <c r="D18" s="19" t="s">
        <v>85</v>
      </c>
      <c r="E18" s="19" t="s">
        <v>86</v>
      </c>
      <c r="F18" s="19" t="s">
        <v>87</v>
      </c>
      <c r="G18" s="134">
        <v>0.8</v>
      </c>
      <c r="H18" s="19">
        <f>+G18*'Avance Planes'!E9</f>
        <v>0.8</v>
      </c>
      <c r="I18" s="19" t="s">
        <v>447</v>
      </c>
      <c r="J18" s="19" t="s">
        <v>447</v>
      </c>
      <c r="K18" s="19" t="s">
        <v>447</v>
      </c>
      <c r="L18" s="19" t="s">
        <v>447</v>
      </c>
      <c r="M18" s="19" t="s">
        <v>447</v>
      </c>
      <c r="N18" s="19" t="s">
        <v>447</v>
      </c>
      <c r="O18" s="19" t="s">
        <v>447</v>
      </c>
      <c r="P18" s="19" t="s">
        <v>88</v>
      </c>
    </row>
    <row r="19" spans="1:18" s="15" customFormat="1" ht="142.5" customHeight="1" x14ac:dyDescent="0.25">
      <c r="A19" s="163" t="s">
        <v>10</v>
      </c>
      <c r="B19" s="169" t="s">
        <v>448</v>
      </c>
      <c r="C19" s="168" t="s">
        <v>449</v>
      </c>
      <c r="D19" s="168" t="s">
        <v>454</v>
      </c>
      <c r="E19" s="127" t="s">
        <v>450</v>
      </c>
      <c r="F19" s="26" t="s">
        <v>87</v>
      </c>
      <c r="G19" s="125">
        <v>1</v>
      </c>
      <c r="H19" s="26">
        <f>+G19*'Avance Planes'!$E$10</f>
        <v>0.33333333333333331</v>
      </c>
      <c r="I19" s="26" t="s">
        <v>447</v>
      </c>
      <c r="J19" s="26" t="s">
        <v>447</v>
      </c>
      <c r="K19" s="26" t="s">
        <v>447</v>
      </c>
      <c r="L19" s="26" t="s">
        <v>447</v>
      </c>
      <c r="M19" s="26" t="s">
        <v>447</v>
      </c>
      <c r="N19" s="26" t="s">
        <v>447</v>
      </c>
      <c r="O19" s="26" t="s">
        <v>447</v>
      </c>
      <c r="P19" s="60" t="s">
        <v>96</v>
      </c>
    </row>
    <row r="20" spans="1:18" s="15" customFormat="1" ht="142.5" customHeight="1" x14ac:dyDescent="0.25">
      <c r="A20" s="163"/>
      <c r="B20" s="169"/>
      <c r="C20" s="168"/>
      <c r="D20" s="168"/>
      <c r="E20" s="127" t="s">
        <v>451</v>
      </c>
      <c r="F20" s="26" t="s">
        <v>87</v>
      </c>
      <c r="G20" s="125">
        <v>0</v>
      </c>
      <c r="H20" s="26">
        <f>+G20*'Avance Planes'!$E$10</f>
        <v>0</v>
      </c>
      <c r="I20" s="26" t="s">
        <v>447</v>
      </c>
      <c r="J20" s="26" t="s">
        <v>447</v>
      </c>
      <c r="K20" s="26" t="s">
        <v>447</v>
      </c>
      <c r="L20" s="26" t="s">
        <v>447</v>
      </c>
      <c r="M20" s="26" t="s">
        <v>447</v>
      </c>
      <c r="N20" s="26" t="s">
        <v>447</v>
      </c>
      <c r="O20" s="26" t="s">
        <v>447</v>
      </c>
      <c r="P20" s="60" t="s">
        <v>453</v>
      </c>
    </row>
    <row r="21" spans="1:18" s="15" customFormat="1" ht="142.5" customHeight="1" x14ac:dyDescent="0.25">
      <c r="A21" s="163"/>
      <c r="B21" s="169"/>
      <c r="C21" s="168"/>
      <c r="D21" s="168"/>
      <c r="E21" s="127" t="s">
        <v>452</v>
      </c>
      <c r="F21" s="26" t="s">
        <v>87</v>
      </c>
      <c r="G21" s="125">
        <v>0</v>
      </c>
      <c r="H21" s="26">
        <f>+G21*'Avance Planes'!$E$10</f>
        <v>0</v>
      </c>
      <c r="I21" s="26" t="s">
        <v>447</v>
      </c>
      <c r="J21" s="26" t="s">
        <v>447</v>
      </c>
      <c r="K21" s="26" t="s">
        <v>447</v>
      </c>
      <c r="L21" s="26" t="s">
        <v>447</v>
      </c>
      <c r="M21" s="26" t="s">
        <v>447</v>
      </c>
      <c r="N21" s="26" t="s">
        <v>447</v>
      </c>
      <c r="O21" s="26" t="s">
        <v>447</v>
      </c>
      <c r="P21" s="60" t="s">
        <v>453</v>
      </c>
    </row>
    <row r="22" spans="1:18" s="16" customFormat="1" ht="105.75" customHeight="1" x14ac:dyDescent="0.25">
      <c r="A22" s="236" t="s">
        <v>12</v>
      </c>
      <c r="B22" s="229" t="s">
        <v>97</v>
      </c>
      <c r="C22" s="237" t="s">
        <v>98</v>
      </c>
      <c r="D22" s="61" t="s">
        <v>99</v>
      </c>
      <c r="E22" s="110" t="s">
        <v>78</v>
      </c>
      <c r="F22" s="229" t="s">
        <v>100</v>
      </c>
      <c r="G22" s="18">
        <v>0</v>
      </c>
      <c r="H22" s="29">
        <f>+G22*'Avance Planes'!$E$11</f>
        <v>0</v>
      </c>
      <c r="I22" s="18" t="s">
        <v>101</v>
      </c>
      <c r="J22" s="18" t="s">
        <v>101</v>
      </c>
      <c r="K22" s="18" t="s">
        <v>101</v>
      </c>
      <c r="L22" s="18" t="s">
        <v>101</v>
      </c>
      <c r="M22" s="18" t="s">
        <v>101</v>
      </c>
      <c r="N22" s="18" t="s">
        <v>101</v>
      </c>
      <c r="O22" s="18" t="s">
        <v>101</v>
      </c>
      <c r="P22" s="22" t="s">
        <v>102</v>
      </c>
      <c r="Q22" s="15"/>
      <c r="R22" s="15"/>
    </row>
    <row r="23" spans="1:18" s="16" customFormat="1" ht="105" customHeight="1" x14ac:dyDescent="0.25">
      <c r="A23" s="227"/>
      <c r="B23" s="229"/>
      <c r="C23" s="220"/>
      <c r="D23" s="30" t="s">
        <v>103</v>
      </c>
      <c r="E23" s="31" t="s">
        <v>104</v>
      </c>
      <c r="F23" s="219"/>
      <c r="G23" s="137">
        <v>0.4</v>
      </c>
      <c r="H23" s="29">
        <f>+G23*'Avance Planes'!$E$11</f>
        <v>8.0000000000000016E-2</v>
      </c>
      <c r="I23" s="26" t="s">
        <v>101</v>
      </c>
      <c r="J23" s="26" t="s">
        <v>101</v>
      </c>
      <c r="K23" s="26" t="s">
        <v>101</v>
      </c>
      <c r="L23" s="26" t="s">
        <v>101</v>
      </c>
      <c r="M23" s="26" t="s">
        <v>101</v>
      </c>
      <c r="N23" s="26" t="s">
        <v>101</v>
      </c>
      <c r="O23" s="26" t="s">
        <v>101</v>
      </c>
      <c r="P23" s="22"/>
      <c r="Q23" s="15"/>
      <c r="R23" s="15"/>
    </row>
    <row r="24" spans="1:18" s="16" customFormat="1" ht="124.5" customHeight="1" x14ac:dyDescent="0.25">
      <c r="A24" s="227"/>
      <c r="B24" s="229"/>
      <c r="C24" s="220"/>
      <c r="D24" s="32" t="s">
        <v>106</v>
      </c>
      <c r="E24" s="31" t="s">
        <v>107</v>
      </c>
      <c r="F24" s="219"/>
      <c r="G24" s="137">
        <v>0.35</v>
      </c>
      <c r="H24" s="29">
        <f>+G24*'Avance Planes'!$E$11</f>
        <v>6.9999999999999993E-2</v>
      </c>
      <c r="I24" s="26" t="s">
        <v>101</v>
      </c>
      <c r="J24" s="26" t="s">
        <v>101</v>
      </c>
      <c r="K24" s="26" t="s">
        <v>101</v>
      </c>
      <c r="L24" s="26" t="s">
        <v>101</v>
      </c>
      <c r="M24" s="26" t="s">
        <v>101</v>
      </c>
      <c r="N24" s="26" t="s">
        <v>101</v>
      </c>
      <c r="O24" s="26" t="s">
        <v>101</v>
      </c>
      <c r="P24" s="22"/>
      <c r="Q24" s="15"/>
      <c r="R24" s="15"/>
    </row>
    <row r="25" spans="1:18" s="16" customFormat="1" ht="84.75" customHeight="1" x14ac:dyDescent="0.25">
      <c r="A25" s="227"/>
      <c r="B25" s="229"/>
      <c r="C25" s="220"/>
      <c r="D25" s="33" t="s">
        <v>109</v>
      </c>
      <c r="E25" s="29" t="s">
        <v>101</v>
      </c>
      <c r="F25" s="219"/>
      <c r="G25" s="125">
        <v>0.5</v>
      </c>
      <c r="H25" s="29">
        <f>+G25*'Avance Planes'!$E$11</f>
        <v>0.1</v>
      </c>
      <c r="I25" s="26" t="s">
        <v>101</v>
      </c>
      <c r="J25" s="26" t="s">
        <v>101</v>
      </c>
      <c r="K25" s="26" t="s">
        <v>101</v>
      </c>
      <c r="L25" s="26" t="s">
        <v>101</v>
      </c>
      <c r="M25" s="26" t="s">
        <v>101</v>
      </c>
      <c r="N25" s="26" t="s">
        <v>101</v>
      </c>
      <c r="O25" s="26" t="s">
        <v>101</v>
      </c>
      <c r="P25" s="22"/>
      <c r="Q25" s="15"/>
      <c r="R25" s="15"/>
    </row>
    <row r="26" spans="1:18" s="16" customFormat="1" ht="40.5" customHeight="1" x14ac:dyDescent="0.25">
      <c r="A26" s="227"/>
      <c r="B26" s="229"/>
      <c r="C26" s="220"/>
      <c r="D26" s="238" t="s">
        <v>110</v>
      </c>
      <c r="E26" s="239" t="s">
        <v>111</v>
      </c>
      <c r="F26" s="219"/>
      <c r="G26" s="240">
        <v>0.8</v>
      </c>
      <c r="H26" s="29">
        <f>+G26*'Avance Planes'!$E$11</f>
        <v>0.16000000000000003</v>
      </c>
      <c r="I26" s="219" t="s">
        <v>89</v>
      </c>
      <c r="J26" s="219" t="s">
        <v>89</v>
      </c>
      <c r="K26" s="219" t="s">
        <v>89</v>
      </c>
      <c r="L26" s="219" t="s">
        <v>89</v>
      </c>
      <c r="M26" s="219" t="s">
        <v>89</v>
      </c>
      <c r="N26" s="219" t="s">
        <v>89</v>
      </c>
      <c r="O26" s="219" t="s">
        <v>89</v>
      </c>
      <c r="P26" s="22"/>
      <c r="Q26" s="15"/>
      <c r="R26" s="15"/>
    </row>
    <row r="27" spans="1:18" s="16" customFormat="1" ht="153.75" customHeight="1" x14ac:dyDescent="0.25">
      <c r="A27" s="227"/>
      <c r="B27" s="229"/>
      <c r="C27" s="220"/>
      <c r="D27" s="238"/>
      <c r="E27" s="239"/>
      <c r="F27" s="219"/>
      <c r="G27" s="240"/>
      <c r="H27" s="29"/>
      <c r="I27" s="219"/>
      <c r="J27" s="219"/>
      <c r="K27" s="219"/>
      <c r="L27" s="219"/>
      <c r="M27" s="219"/>
      <c r="N27" s="219"/>
      <c r="O27" s="219"/>
      <c r="P27" s="28"/>
      <c r="Q27" s="15"/>
      <c r="R27" s="15"/>
    </row>
    <row r="28" spans="1:18" s="16" customFormat="1" ht="32.25" customHeight="1" x14ac:dyDescent="0.25">
      <c r="A28" s="227" t="s">
        <v>14</v>
      </c>
      <c r="B28" s="220" t="s">
        <v>113</v>
      </c>
      <c r="C28" s="209" t="s">
        <v>114</v>
      </c>
      <c r="D28" s="228" t="s">
        <v>115</v>
      </c>
      <c r="E28" s="229" t="s">
        <v>116</v>
      </c>
      <c r="F28" s="219" t="s">
        <v>117</v>
      </c>
      <c r="G28" s="136">
        <v>0.8</v>
      </c>
      <c r="H28" s="72">
        <f>+G28*'Avance Planes'!E12</f>
        <v>0.4</v>
      </c>
      <c r="I28" s="219" t="s">
        <v>101</v>
      </c>
      <c r="J28" s="219" t="s">
        <v>101</v>
      </c>
      <c r="K28" s="219" t="s">
        <v>101</v>
      </c>
      <c r="L28" s="219" t="s">
        <v>101</v>
      </c>
      <c r="M28" s="219" t="s">
        <v>101</v>
      </c>
      <c r="N28" s="219" t="s">
        <v>101</v>
      </c>
      <c r="O28" s="220" t="s">
        <v>101</v>
      </c>
      <c r="P28" s="221"/>
      <c r="Q28" s="15"/>
      <c r="R28" s="15"/>
    </row>
    <row r="29" spans="1:18" s="16" customFormat="1" ht="67.5" customHeight="1" x14ac:dyDescent="0.25">
      <c r="A29" s="227"/>
      <c r="B29" s="220"/>
      <c r="C29" s="209"/>
      <c r="D29" s="228"/>
      <c r="E29" s="229"/>
      <c r="F29" s="219"/>
      <c r="G29" s="136"/>
      <c r="H29" s="75"/>
      <c r="I29" s="219"/>
      <c r="J29" s="219"/>
      <c r="K29" s="219"/>
      <c r="L29" s="219"/>
      <c r="M29" s="219"/>
      <c r="N29" s="219"/>
      <c r="O29" s="220"/>
      <c r="P29" s="221"/>
      <c r="Q29" s="15"/>
      <c r="R29" s="15"/>
    </row>
    <row r="30" spans="1:18" s="16" customFormat="1" ht="69" customHeight="1" x14ac:dyDescent="0.25">
      <c r="A30" s="227"/>
      <c r="B30" s="220"/>
      <c r="C30" s="209"/>
      <c r="D30" s="29" t="s">
        <v>119</v>
      </c>
      <c r="E30" s="26" t="s">
        <v>120</v>
      </c>
      <c r="F30" s="24" t="s">
        <v>117</v>
      </c>
      <c r="G30" s="27">
        <v>0.7</v>
      </c>
      <c r="H30" s="135">
        <f>+G30*'Avance Planes'!E12</f>
        <v>0.35</v>
      </c>
      <c r="I30" s="35" t="s">
        <v>101</v>
      </c>
      <c r="J30" s="29" t="s">
        <v>101</v>
      </c>
      <c r="K30" s="24" t="s">
        <v>101</v>
      </c>
      <c r="L30" s="24" t="s">
        <v>101</v>
      </c>
      <c r="M30" s="24" t="s">
        <v>101</v>
      </c>
      <c r="N30" s="24" t="s">
        <v>101</v>
      </c>
      <c r="O30" s="27" t="s">
        <v>101</v>
      </c>
      <c r="P30" s="22"/>
      <c r="Q30" s="15"/>
      <c r="R30" s="15"/>
    </row>
    <row r="31" spans="1:18" s="16" customFormat="1" ht="69" customHeight="1" x14ac:dyDescent="0.25">
      <c r="A31" s="222" t="s">
        <v>16</v>
      </c>
      <c r="B31" s="83" t="s">
        <v>122</v>
      </c>
      <c r="C31" s="224" t="s">
        <v>123</v>
      </c>
      <c r="D31" s="209" t="s">
        <v>124</v>
      </c>
      <c r="E31" s="225" t="s">
        <v>125</v>
      </c>
      <c r="F31" s="226" t="s">
        <v>87</v>
      </c>
      <c r="G31" s="67">
        <v>0.5</v>
      </c>
      <c r="H31" s="64">
        <f>+G31*'Avance Planes'!$E$13</f>
        <v>7.1428571428571425E-2</v>
      </c>
      <c r="I31" s="64" t="s">
        <v>101</v>
      </c>
      <c r="J31" s="35" t="s">
        <v>101</v>
      </c>
      <c r="K31" s="35" t="s">
        <v>101</v>
      </c>
      <c r="L31" s="35" t="s">
        <v>101</v>
      </c>
      <c r="M31" s="35" t="s">
        <v>101</v>
      </c>
      <c r="N31" s="35" t="s">
        <v>101</v>
      </c>
      <c r="O31" s="38" t="s">
        <v>101</v>
      </c>
      <c r="P31" s="22"/>
      <c r="Q31" s="15"/>
      <c r="R31" s="15"/>
    </row>
    <row r="32" spans="1:18" s="16" customFormat="1" ht="69" customHeight="1" x14ac:dyDescent="0.25">
      <c r="A32" s="207"/>
      <c r="B32" s="39" t="s">
        <v>127</v>
      </c>
      <c r="C32" s="224"/>
      <c r="D32" s="209"/>
      <c r="E32" s="225"/>
      <c r="F32" s="226"/>
      <c r="G32" s="67">
        <v>0.5</v>
      </c>
      <c r="H32" s="64">
        <f>+G32*'Avance Planes'!$E$13</f>
        <v>7.1428571428571425E-2</v>
      </c>
      <c r="I32" s="64" t="s">
        <v>101</v>
      </c>
      <c r="J32" s="35" t="s">
        <v>101</v>
      </c>
      <c r="K32" s="35" t="s">
        <v>101</v>
      </c>
      <c r="L32" s="35" t="s">
        <v>101</v>
      </c>
      <c r="M32" s="35" t="s">
        <v>101</v>
      </c>
      <c r="N32" s="35" t="s">
        <v>101</v>
      </c>
      <c r="O32" s="38" t="s">
        <v>101</v>
      </c>
      <c r="P32" s="22"/>
      <c r="Q32" s="15"/>
      <c r="R32" s="15"/>
    </row>
    <row r="33" spans="1:18" s="16" customFormat="1" ht="69" customHeight="1" x14ac:dyDescent="0.25">
      <c r="A33" s="207"/>
      <c r="B33" s="41" t="s">
        <v>128</v>
      </c>
      <c r="C33" s="42" t="s">
        <v>129</v>
      </c>
      <c r="D33" s="209"/>
      <c r="E33" s="225"/>
      <c r="F33" s="226"/>
      <c r="G33" s="67">
        <v>0.5</v>
      </c>
      <c r="H33" s="64">
        <f>+G33*'Avance Planes'!$E$13</f>
        <v>7.1428571428571425E-2</v>
      </c>
      <c r="I33" s="64" t="s">
        <v>101</v>
      </c>
      <c r="J33" s="35" t="s">
        <v>101</v>
      </c>
      <c r="K33" s="35" t="s">
        <v>101</v>
      </c>
      <c r="L33" s="35" t="s">
        <v>101</v>
      </c>
      <c r="M33" s="35" t="s">
        <v>101</v>
      </c>
      <c r="N33" s="35" t="s">
        <v>101</v>
      </c>
      <c r="O33" s="38" t="s">
        <v>101</v>
      </c>
      <c r="P33" s="22"/>
      <c r="Q33" s="15"/>
      <c r="R33" s="15"/>
    </row>
    <row r="34" spans="1:18" s="16" customFormat="1" ht="100.5" customHeight="1" x14ac:dyDescent="0.25">
      <c r="A34" s="207"/>
      <c r="B34" s="43" t="s">
        <v>130</v>
      </c>
      <c r="C34" s="44" t="s">
        <v>131</v>
      </c>
      <c r="D34" s="209"/>
      <c r="E34" s="225"/>
      <c r="F34" s="226"/>
      <c r="G34" s="67">
        <v>0.5</v>
      </c>
      <c r="H34" s="64">
        <f>+G34*'Avance Planes'!$E$13</f>
        <v>7.1428571428571425E-2</v>
      </c>
      <c r="I34" s="64" t="s">
        <v>101</v>
      </c>
      <c r="J34" s="35" t="s">
        <v>101</v>
      </c>
      <c r="K34" s="35" t="s">
        <v>101</v>
      </c>
      <c r="L34" s="35" t="s">
        <v>101</v>
      </c>
      <c r="M34" s="35" t="s">
        <v>101</v>
      </c>
      <c r="N34" s="35" t="s">
        <v>101</v>
      </c>
      <c r="O34" s="38" t="s">
        <v>101</v>
      </c>
      <c r="P34" s="22"/>
      <c r="Q34" s="15"/>
      <c r="R34" s="15"/>
    </row>
    <row r="35" spans="1:18" s="16" customFormat="1" ht="102.75" customHeight="1" x14ac:dyDescent="0.25">
      <c r="A35" s="207"/>
      <c r="B35" s="38" t="s">
        <v>132</v>
      </c>
      <c r="C35" s="45" t="s">
        <v>133</v>
      </c>
      <c r="D35" s="209"/>
      <c r="E35" s="225"/>
      <c r="F35" s="226"/>
      <c r="G35" s="67">
        <v>0.5</v>
      </c>
      <c r="H35" s="64">
        <f>+G35*'Avance Planes'!$E$13</f>
        <v>7.1428571428571425E-2</v>
      </c>
      <c r="I35" s="64" t="s">
        <v>101</v>
      </c>
      <c r="J35" s="35" t="s">
        <v>101</v>
      </c>
      <c r="K35" s="35" t="s">
        <v>101</v>
      </c>
      <c r="L35" s="35" t="s">
        <v>101</v>
      </c>
      <c r="M35" s="35" t="s">
        <v>101</v>
      </c>
      <c r="N35" s="35" t="s">
        <v>101</v>
      </c>
      <c r="O35" s="38" t="s">
        <v>101</v>
      </c>
      <c r="P35" s="22"/>
      <c r="Q35" s="15"/>
      <c r="R35" s="15"/>
    </row>
    <row r="36" spans="1:18" s="16" customFormat="1" ht="69" customHeight="1" x14ac:dyDescent="0.25">
      <c r="A36" s="207"/>
      <c r="B36" s="36" t="s">
        <v>134</v>
      </c>
      <c r="C36" s="224" t="s">
        <v>123</v>
      </c>
      <c r="D36" s="209"/>
      <c r="E36" s="225"/>
      <c r="F36" s="226"/>
      <c r="G36" s="67">
        <v>0.5</v>
      </c>
      <c r="H36" s="64">
        <f>+G36*'Avance Planes'!$E$13</f>
        <v>7.1428571428571425E-2</v>
      </c>
      <c r="I36" s="64" t="s">
        <v>101</v>
      </c>
      <c r="J36" s="35" t="s">
        <v>101</v>
      </c>
      <c r="K36" s="35" t="s">
        <v>101</v>
      </c>
      <c r="L36" s="35" t="s">
        <v>101</v>
      </c>
      <c r="M36" s="35" t="s">
        <v>101</v>
      </c>
      <c r="N36" s="35" t="s">
        <v>101</v>
      </c>
      <c r="O36" s="38" t="s">
        <v>101</v>
      </c>
      <c r="P36" s="22"/>
      <c r="Q36" s="15"/>
      <c r="R36" s="15"/>
    </row>
    <row r="37" spans="1:18" s="16" customFormat="1" ht="58.5" customHeight="1" x14ac:dyDescent="0.25">
      <c r="A37" s="223"/>
      <c r="B37" s="46" t="s">
        <v>135</v>
      </c>
      <c r="C37" s="224"/>
      <c r="D37" s="209"/>
      <c r="E37" s="225"/>
      <c r="F37" s="226"/>
      <c r="G37" s="67">
        <v>0.5</v>
      </c>
      <c r="H37" s="64">
        <f>+G37*'Avance Planes'!$E$13</f>
        <v>7.1428571428571425E-2</v>
      </c>
      <c r="I37" s="64" t="s">
        <v>101</v>
      </c>
      <c r="J37" s="35" t="s">
        <v>101</v>
      </c>
      <c r="K37" s="35" t="s">
        <v>101</v>
      </c>
      <c r="L37" s="35" t="s">
        <v>101</v>
      </c>
      <c r="M37" s="35" t="s">
        <v>101</v>
      </c>
      <c r="N37" s="35" t="s">
        <v>101</v>
      </c>
      <c r="O37" s="38" t="s">
        <v>101</v>
      </c>
      <c r="P37" s="22"/>
      <c r="Q37" s="15"/>
      <c r="R37" s="15"/>
    </row>
    <row r="38" spans="1:18" s="16" customFormat="1" ht="58.5" customHeight="1" x14ac:dyDescent="0.25">
      <c r="A38" s="206" t="s">
        <v>18</v>
      </c>
      <c r="B38" s="49" t="s">
        <v>136</v>
      </c>
      <c r="C38" s="35" t="s">
        <v>101</v>
      </c>
      <c r="D38" s="208" t="s">
        <v>137</v>
      </c>
      <c r="E38" s="50" t="s">
        <v>138</v>
      </c>
      <c r="F38" s="42" t="s">
        <v>139</v>
      </c>
      <c r="G38" s="41" t="s">
        <v>140</v>
      </c>
      <c r="H38" s="41"/>
      <c r="I38" s="35" t="s">
        <v>101</v>
      </c>
      <c r="J38" s="35" t="s">
        <v>101</v>
      </c>
      <c r="K38" s="35" t="s">
        <v>101</v>
      </c>
      <c r="L38" s="35" t="s">
        <v>101</v>
      </c>
      <c r="M38" s="35" t="s">
        <v>101</v>
      </c>
      <c r="N38" s="35" t="s">
        <v>101</v>
      </c>
      <c r="O38" s="38" t="s">
        <v>101</v>
      </c>
      <c r="P38" s="22"/>
      <c r="Q38" s="15"/>
      <c r="R38" s="15"/>
    </row>
    <row r="39" spans="1:18" s="16" customFormat="1" ht="58.5" customHeight="1" x14ac:dyDescent="0.25">
      <c r="A39" s="206"/>
      <c r="B39" s="46" t="s">
        <v>141</v>
      </c>
      <c r="C39" s="22" t="s">
        <v>142</v>
      </c>
      <c r="D39" s="209"/>
      <c r="E39" s="31" t="s">
        <v>143</v>
      </c>
      <c r="F39" s="42" t="s">
        <v>144</v>
      </c>
      <c r="G39" s="40" t="s">
        <v>145</v>
      </c>
      <c r="H39" s="40"/>
      <c r="I39" s="35" t="s">
        <v>101</v>
      </c>
      <c r="J39" s="35" t="s">
        <v>101</v>
      </c>
      <c r="K39" s="35" t="s">
        <v>101</v>
      </c>
      <c r="L39" s="35" t="s">
        <v>101</v>
      </c>
      <c r="M39" s="35" t="s">
        <v>101</v>
      </c>
      <c r="N39" s="35" t="s">
        <v>101</v>
      </c>
      <c r="O39" s="38" t="s">
        <v>101</v>
      </c>
      <c r="P39" s="22"/>
      <c r="Q39" s="15"/>
      <c r="R39" s="15"/>
    </row>
    <row r="40" spans="1:18" s="16" customFormat="1" ht="58.5" customHeight="1" x14ac:dyDescent="0.25">
      <c r="A40" s="206"/>
      <c r="B40" s="45" t="s">
        <v>146</v>
      </c>
      <c r="C40" s="35" t="s">
        <v>101</v>
      </c>
      <c r="D40" s="209"/>
      <c r="E40" s="51" t="s">
        <v>147</v>
      </c>
      <c r="F40" s="38" t="s">
        <v>148</v>
      </c>
      <c r="G40" s="35" t="s">
        <v>149</v>
      </c>
      <c r="H40" s="35"/>
      <c r="I40" s="35" t="s">
        <v>101</v>
      </c>
      <c r="J40" s="35" t="s">
        <v>101</v>
      </c>
      <c r="K40" s="35" t="s">
        <v>101</v>
      </c>
      <c r="L40" s="35" t="s">
        <v>101</v>
      </c>
      <c r="M40" s="35" t="s">
        <v>101</v>
      </c>
      <c r="N40" s="35" t="s">
        <v>101</v>
      </c>
      <c r="O40" s="38" t="s">
        <v>101</v>
      </c>
      <c r="P40" s="22"/>
      <c r="Q40" s="15"/>
      <c r="R40" s="15"/>
    </row>
    <row r="41" spans="1:18" s="16" customFormat="1" ht="126" x14ac:dyDescent="0.25">
      <c r="A41" s="206"/>
      <c r="B41" s="18" t="s">
        <v>150</v>
      </c>
      <c r="C41" s="37" t="s">
        <v>151</v>
      </c>
      <c r="D41" s="209"/>
      <c r="E41" s="84" t="s">
        <v>152</v>
      </c>
      <c r="F41" s="52" t="s">
        <v>139</v>
      </c>
      <c r="G41" s="41" t="s">
        <v>153</v>
      </c>
      <c r="H41" s="41"/>
      <c r="I41" s="35" t="s">
        <v>101</v>
      </c>
      <c r="J41" s="35" t="s">
        <v>101</v>
      </c>
      <c r="K41" s="35" t="s">
        <v>101</v>
      </c>
      <c r="L41" s="35" t="s">
        <v>101</v>
      </c>
      <c r="M41" s="35" t="s">
        <v>101</v>
      </c>
      <c r="N41" s="35" t="s">
        <v>101</v>
      </c>
      <c r="O41" s="38" t="s">
        <v>101</v>
      </c>
      <c r="P41" s="22"/>
      <c r="Q41" s="15"/>
      <c r="R41" s="15"/>
    </row>
    <row r="42" spans="1:18" s="16" customFormat="1" ht="81" customHeight="1" x14ac:dyDescent="0.25">
      <c r="A42" s="206"/>
      <c r="B42" s="34" t="s">
        <v>154</v>
      </c>
      <c r="C42" s="35" t="s">
        <v>101</v>
      </c>
      <c r="D42" s="35" t="s">
        <v>101</v>
      </c>
      <c r="E42" s="47" t="s">
        <v>155</v>
      </c>
      <c r="F42" s="52"/>
      <c r="G42" s="53" t="s">
        <v>156</v>
      </c>
      <c r="H42" s="53"/>
      <c r="I42" s="35" t="s">
        <v>101</v>
      </c>
      <c r="J42" s="35" t="s">
        <v>101</v>
      </c>
      <c r="K42" s="35" t="s">
        <v>101</v>
      </c>
      <c r="L42" s="35" t="s">
        <v>101</v>
      </c>
      <c r="M42" s="35" t="s">
        <v>101</v>
      </c>
      <c r="N42" s="35" t="s">
        <v>101</v>
      </c>
      <c r="O42" s="38" t="s">
        <v>101</v>
      </c>
      <c r="P42" s="22"/>
      <c r="Q42" s="15"/>
      <c r="R42" s="15"/>
    </row>
    <row r="43" spans="1:18" s="16" customFormat="1" ht="88.5" customHeight="1" x14ac:dyDescent="0.25">
      <c r="A43" s="206"/>
      <c r="B43" s="54" t="s">
        <v>157</v>
      </c>
      <c r="C43" s="35" t="s">
        <v>101</v>
      </c>
      <c r="D43" s="35" t="s">
        <v>101</v>
      </c>
      <c r="E43" s="45" t="s">
        <v>158</v>
      </c>
      <c r="F43" s="55" t="s">
        <v>159</v>
      </c>
      <c r="G43" s="50" t="s">
        <v>156</v>
      </c>
      <c r="H43" s="50"/>
      <c r="I43" s="35" t="s">
        <v>101</v>
      </c>
      <c r="J43" s="35" t="s">
        <v>101</v>
      </c>
      <c r="K43" s="35" t="s">
        <v>101</v>
      </c>
      <c r="L43" s="35" t="s">
        <v>101</v>
      </c>
      <c r="M43" s="35" t="s">
        <v>101</v>
      </c>
      <c r="N43" s="35" t="s">
        <v>101</v>
      </c>
      <c r="O43" s="38" t="s">
        <v>101</v>
      </c>
      <c r="P43" s="22"/>
      <c r="Q43" s="15"/>
      <c r="R43" s="15"/>
    </row>
    <row r="44" spans="1:18" s="16" customFormat="1" ht="71.25" customHeight="1" x14ac:dyDescent="0.25">
      <c r="A44" s="206"/>
      <c r="B44" s="54" t="s">
        <v>160</v>
      </c>
      <c r="C44" s="35" t="s">
        <v>101</v>
      </c>
      <c r="D44" s="35" t="s">
        <v>101</v>
      </c>
      <c r="E44" s="40" t="s">
        <v>161</v>
      </c>
      <c r="F44" s="52" t="s">
        <v>139</v>
      </c>
      <c r="G44" s="35" t="s">
        <v>162</v>
      </c>
      <c r="H44" s="35"/>
      <c r="I44" s="35" t="s">
        <v>101</v>
      </c>
      <c r="J44" s="35" t="s">
        <v>101</v>
      </c>
      <c r="K44" s="35" t="s">
        <v>101</v>
      </c>
      <c r="L44" s="35" t="s">
        <v>101</v>
      </c>
      <c r="M44" s="35" t="s">
        <v>101</v>
      </c>
      <c r="N44" s="35" t="s">
        <v>101</v>
      </c>
      <c r="O44" s="38" t="s">
        <v>101</v>
      </c>
      <c r="P44" s="22"/>
      <c r="Q44" s="15"/>
      <c r="R44" s="15"/>
    </row>
    <row r="45" spans="1:18" s="16" customFormat="1" ht="62.25" customHeight="1" x14ac:dyDescent="0.25">
      <c r="A45" s="206"/>
      <c r="B45" s="54" t="s">
        <v>163</v>
      </c>
      <c r="C45" s="35" t="s">
        <v>101</v>
      </c>
      <c r="D45" s="35" t="s">
        <v>101</v>
      </c>
      <c r="E45" s="44" t="s">
        <v>164</v>
      </c>
      <c r="F45" s="56" t="s">
        <v>165</v>
      </c>
      <c r="G45" s="57" t="s">
        <v>166</v>
      </c>
      <c r="H45" s="57"/>
      <c r="I45" s="35" t="s">
        <v>101</v>
      </c>
      <c r="J45" s="35" t="s">
        <v>101</v>
      </c>
      <c r="K45" s="35" t="s">
        <v>101</v>
      </c>
      <c r="L45" s="35" t="s">
        <v>101</v>
      </c>
      <c r="M45" s="35" t="s">
        <v>101</v>
      </c>
      <c r="N45" s="35" t="s">
        <v>101</v>
      </c>
      <c r="O45" s="38" t="s">
        <v>101</v>
      </c>
      <c r="P45" s="22"/>
      <c r="Q45" s="15"/>
      <c r="R45" s="15"/>
    </row>
    <row r="46" spans="1:18" s="16" customFormat="1" ht="72" customHeight="1" x14ac:dyDescent="0.25">
      <c r="A46" s="206"/>
      <c r="B46" s="54" t="s">
        <v>167</v>
      </c>
      <c r="C46" s="35" t="s">
        <v>101</v>
      </c>
      <c r="D46" s="48" t="s">
        <v>101</v>
      </c>
      <c r="E46" s="44" t="s">
        <v>168</v>
      </c>
      <c r="F46" s="28" t="s">
        <v>169</v>
      </c>
      <c r="G46" s="58" t="s">
        <v>170</v>
      </c>
      <c r="H46" s="58"/>
      <c r="I46" s="35" t="s">
        <v>101</v>
      </c>
      <c r="J46" s="35" t="s">
        <v>101</v>
      </c>
      <c r="K46" s="35" t="s">
        <v>101</v>
      </c>
      <c r="L46" s="35" t="s">
        <v>101</v>
      </c>
      <c r="M46" s="35" t="s">
        <v>101</v>
      </c>
      <c r="N46" s="35" t="s">
        <v>101</v>
      </c>
      <c r="O46" s="38" t="s">
        <v>101</v>
      </c>
      <c r="P46" s="22"/>
      <c r="Q46" s="15"/>
      <c r="R46" s="15"/>
    </row>
    <row r="47" spans="1:18" s="16" customFormat="1" ht="171" customHeight="1" x14ac:dyDescent="0.25">
      <c r="A47" s="206"/>
      <c r="B47" s="42" t="s">
        <v>171</v>
      </c>
      <c r="C47" s="41" t="s">
        <v>172</v>
      </c>
      <c r="D47" s="47" t="s">
        <v>101</v>
      </c>
      <c r="E47" s="44" t="s">
        <v>173</v>
      </c>
      <c r="F47" s="59" t="s">
        <v>174</v>
      </c>
      <c r="G47" s="60" t="s">
        <v>175</v>
      </c>
      <c r="H47" s="60"/>
      <c r="I47" s="35" t="s">
        <v>101</v>
      </c>
      <c r="J47" s="35" t="s">
        <v>101</v>
      </c>
      <c r="K47" s="35" t="s">
        <v>101</v>
      </c>
      <c r="L47" s="35" t="s">
        <v>101</v>
      </c>
      <c r="M47" s="35" t="s">
        <v>101</v>
      </c>
      <c r="N47" s="35" t="s">
        <v>101</v>
      </c>
      <c r="O47" s="38" t="s">
        <v>101</v>
      </c>
      <c r="P47" s="61"/>
      <c r="Q47" s="15"/>
      <c r="R47" s="15"/>
    </row>
    <row r="48" spans="1:18" s="16" customFormat="1" ht="111" customHeight="1" x14ac:dyDescent="0.25">
      <c r="A48" s="206"/>
      <c r="B48" s="35" t="s">
        <v>176</v>
      </c>
      <c r="C48" s="62" t="s">
        <v>177</v>
      </c>
      <c r="D48" s="47" t="s">
        <v>101</v>
      </c>
      <c r="E48" s="48" t="s">
        <v>178</v>
      </c>
      <c r="F48" s="42" t="s">
        <v>179</v>
      </c>
      <c r="G48" s="40" t="s">
        <v>180</v>
      </c>
      <c r="H48" s="40"/>
      <c r="I48" s="35" t="s">
        <v>101</v>
      </c>
      <c r="J48" s="47" t="s">
        <v>101</v>
      </c>
      <c r="K48" s="47" t="s">
        <v>101</v>
      </c>
      <c r="L48" s="35" t="s">
        <v>101</v>
      </c>
      <c r="M48" s="47" t="s">
        <v>101</v>
      </c>
      <c r="N48" s="35" t="s">
        <v>101</v>
      </c>
      <c r="O48" s="44" t="s">
        <v>101</v>
      </c>
      <c r="P48" s="22"/>
      <c r="Q48" s="15"/>
      <c r="R48" s="15"/>
    </row>
    <row r="49" spans="1:18" s="16" customFormat="1" ht="12" hidden="1" customHeight="1" x14ac:dyDescent="0.25">
      <c r="A49" s="206"/>
      <c r="B49" s="65" t="s">
        <v>181</v>
      </c>
      <c r="C49" s="66" t="s">
        <v>78</v>
      </c>
      <c r="D49" s="67" t="s">
        <v>78</v>
      </c>
      <c r="E49" s="68" t="s">
        <v>182</v>
      </c>
      <c r="F49" s="69" t="s">
        <v>183</v>
      </c>
      <c r="G49" s="67" t="s">
        <v>184</v>
      </c>
      <c r="H49" s="70"/>
      <c r="I49" s="70" t="s">
        <v>101</v>
      </c>
      <c r="J49" s="69" t="s">
        <v>101</v>
      </c>
      <c r="K49" s="71" t="s">
        <v>101</v>
      </c>
      <c r="L49" s="70" t="s">
        <v>101</v>
      </c>
      <c r="M49" s="67" t="s">
        <v>101</v>
      </c>
      <c r="N49" s="72" t="s">
        <v>101</v>
      </c>
      <c r="O49" s="69" t="s">
        <v>101</v>
      </c>
      <c r="P49" s="73"/>
      <c r="Q49" s="15"/>
      <c r="R49" s="15"/>
    </row>
    <row r="50" spans="1:18" s="16" customFormat="1" ht="93.75" customHeight="1" thickBot="1" x14ac:dyDescent="0.3">
      <c r="A50" s="207"/>
      <c r="B50" s="79" t="s">
        <v>185</v>
      </c>
      <c r="C50" s="80" t="s">
        <v>78</v>
      </c>
      <c r="D50" s="80" t="s">
        <v>78</v>
      </c>
      <c r="E50" s="81" t="s">
        <v>182</v>
      </c>
      <c r="F50" s="79" t="s">
        <v>183</v>
      </c>
      <c r="G50" s="80" t="s">
        <v>186</v>
      </c>
      <c r="H50" s="80"/>
      <c r="I50" s="80" t="s">
        <v>187</v>
      </c>
      <c r="J50" s="80" t="s">
        <v>187</v>
      </c>
      <c r="K50" s="80" t="s">
        <v>187</v>
      </c>
      <c r="L50" s="80" t="s">
        <v>187</v>
      </c>
      <c r="M50" s="80" t="s">
        <v>187</v>
      </c>
      <c r="N50" s="80" t="s">
        <v>187</v>
      </c>
      <c r="O50" s="80" t="s">
        <v>187</v>
      </c>
      <c r="P50" s="73"/>
      <c r="Q50" s="15"/>
      <c r="R50" s="15"/>
    </row>
    <row r="51" spans="1:18" ht="15" hidden="1" customHeight="1" x14ac:dyDescent="0.25">
      <c r="A51" s="206"/>
      <c r="B51" s="65"/>
      <c r="C51" s="74"/>
      <c r="D51" s="67"/>
      <c r="E51" s="68"/>
      <c r="F51" s="69"/>
      <c r="G51" s="67"/>
      <c r="H51" s="75"/>
      <c r="I51" s="75"/>
      <c r="J51" s="69"/>
      <c r="K51" s="76"/>
      <c r="L51" s="75"/>
      <c r="M51" s="67"/>
      <c r="N51" s="75"/>
      <c r="O51" s="69"/>
      <c r="P51" s="73"/>
    </row>
    <row r="52" spans="1:18" ht="15" hidden="1" customHeight="1" x14ac:dyDescent="0.25">
      <c r="A52" s="206"/>
      <c r="B52" s="65"/>
      <c r="C52" s="74"/>
      <c r="D52" s="67"/>
      <c r="E52" s="68"/>
      <c r="F52" s="69"/>
      <c r="G52" s="67"/>
      <c r="H52" s="75"/>
      <c r="I52" s="75"/>
      <c r="J52" s="69"/>
      <c r="K52" s="76"/>
      <c r="L52" s="75"/>
      <c r="M52" s="67"/>
      <c r="N52" s="75"/>
      <c r="O52" s="69"/>
      <c r="P52" s="73"/>
    </row>
    <row r="53" spans="1:18" ht="15" hidden="1" customHeight="1" x14ac:dyDescent="0.25">
      <c r="A53" s="206"/>
      <c r="B53" s="65"/>
      <c r="C53" s="74"/>
      <c r="D53" s="67"/>
      <c r="E53" s="68"/>
      <c r="F53" s="69"/>
      <c r="G53" s="67"/>
      <c r="H53" s="75"/>
      <c r="I53" s="75"/>
      <c r="J53" s="69"/>
      <c r="K53" s="76"/>
      <c r="L53" s="75"/>
      <c r="M53" s="67"/>
      <c r="N53" s="75"/>
      <c r="O53" s="69"/>
      <c r="P53" s="73"/>
    </row>
    <row r="54" spans="1:18" ht="15" hidden="1" customHeight="1" x14ac:dyDescent="0.25">
      <c r="A54" s="206"/>
      <c r="B54" s="65"/>
      <c r="C54" s="74"/>
      <c r="D54" s="71"/>
      <c r="E54" s="77"/>
      <c r="F54" s="78"/>
      <c r="G54" s="71"/>
      <c r="H54" s="75"/>
      <c r="I54" s="75"/>
      <c r="J54" s="78"/>
      <c r="K54" s="76"/>
      <c r="L54" s="75"/>
      <c r="M54" s="71"/>
      <c r="N54" s="75"/>
      <c r="O54" s="78"/>
      <c r="P54" s="73"/>
    </row>
    <row r="55" spans="1:18" s="12" customFormat="1" ht="119.25" customHeight="1" x14ac:dyDescent="0.25">
      <c r="A55" s="210" t="s">
        <v>188</v>
      </c>
      <c r="B55" s="193" t="s">
        <v>189</v>
      </c>
      <c r="C55" s="213" t="s">
        <v>190</v>
      </c>
      <c r="D55" s="214"/>
      <c r="E55" s="82" t="s">
        <v>191</v>
      </c>
      <c r="F55" s="82" t="s">
        <v>192</v>
      </c>
      <c r="G55" s="82" t="s">
        <v>52</v>
      </c>
      <c r="H55" s="122"/>
      <c r="I55" s="193" t="s">
        <v>48</v>
      </c>
      <c r="J55" s="193" t="s">
        <v>48</v>
      </c>
      <c r="K55" s="193" t="s">
        <v>48</v>
      </c>
      <c r="L55" s="193" t="s">
        <v>48</v>
      </c>
      <c r="M55" s="193" t="s">
        <v>48</v>
      </c>
      <c r="N55" s="193" t="s">
        <v>48</v>
      </c>
      <c r="O55" s="193" t="s">
        <v>48</v>
      </c>
      <c r="P55" s="195" t="s">
        <v>193</v>
      </c>
      <c r="Q55" s="11"/>
      <c r="R55" s="11"/>
    </row>
    <row r="56" spans="1:18" s="10" customFormat="1" ht="409.5" x14ac:dyDescent="0.25">
      <c r="A56" s="211"/>
      <c r="B56" s="194"/>
      <c r="C56" s="204"/>
      <c r="D56" s="215"/>
      <c r="E56" s="63" t="s">
        <v>194</v>
      </c>
      <c r="F56" s="63" t="s">
        <v>195</v>
      </c>
      <c r="G56" s="63" t="s">
        <v>196</v>
      </c>
      <c r="H56" s="123"/>
      <c r="I56" s="194"/>
      <c r="J56" s="194"/>
      <c r="K56" s="194"/>
      <c r="L56" s="194"/>
      <c r="M56" s="194"/>
      <c r="N56" s="194"/>
      <c r="O56" s="194"/>
      <c r="P56" s="192"/>
      <c r="Q56" s="9"/>
      <c r="R56" s="9"/>
    </row>
    <row r="57" spans="1:18" s="10" customFormat="1" ht="78.75" x14ac:dyDescent="0.25">
      <c r="A57" s="211"/>
      <c r="B57" s="194"/>
      <c r="C57" s="204"/>
      <c r="D57" s="215"/>
      <c r="E57" s="63" t="s">
        <v>197</v>
      </c>
      <c r="F57" s="63" t="s">
        <v>198</v>
      </c>
      <c r="G57" s="63" t="s">
        <v>199</v>
      </c>
      <c r="H57" s="123"/>
      <c r="I57" s="194"/>
      <c r="J57" s="194"/>
      <c r="K57" s="194"/>
      <c r="L57" s="194"/>
      <c r="M57" s="194"/>
      <c r="N57" s="194"/>
      <c r="O57" s="194"/>
      <c r="P57" s="192"/>
      <c r="Q57" s="9"/>
      <c r="R57" s="9"/>
    </row>
    <row r="58" spans="1:18" s="10" customFormat="1" ht="157.5" x14ac:dyDescent="0.25">
      <c r="A58" s="211"/>
      <c r="B58" s="194"/>
      <c r="C58" s="204"/>
      <c r="D58" s="215"/>
      <c r="E58" s="63" t="s">
        <v>200</v>
      </c>
      <c r="F58" s="63" t="s">
        <v>201</v>
      </c>
      <c r="G58" s="63" t="s">
        <v>202</v>
      </c>
      <c r="H58" s="123"/>
      <c r="I58" s="194"/>
      <c r="J58" s="194"/>
      <c r="K58" s="194"/>
      <c r="L58" s="194"/>
      <c r="M58" s="194"/>
      <c r="N58" s="194"/>
      <c r="O58" s="194"/>
      <c r="P58" s="192"/>
      <c r="Q58" s="9"/>
      <c r="R58" s="9"/>
    </row>
    <row r="59" spans="1:18" s="10" customFormat="1" ht="64.5" customHeight="1" x14ac:dyDescent="0.25">
      <c r="A59" s="211"/>
      <c r="B59" s="194"/>
      <c r="C59" s="204" t="s">
        <v>203</v>
      </c>
      <c r="D59" s="215"/>
      <c r="E59" s="63" t="s">
        <v>204</v>
      </c>
      <c r="F59" s="63" t="s">
        <v>205</v>
      </c>
      <c r="G59" s="63" t="s">
        <v>206</v>
      </c>
      <c r="H59" s="123"/>
      <c r="I59" s="194"/>
      <c r="J59" s="194"/>
      <c r="K59" s="194"/>
      <c r="L59" s="194"/>
      <c r="M59" s="194"/>
      <c r="N59" s="194"/>
      <c r="O59" s="194"/>
      <c r="P59" s="192" t="s">
        <v>193</v>
      </c>
      <c r="Q59" s="9"/>
      <c r="R59" s="9"/>
    </row>
    <row r="60" spans="1:18" s="10" customFormat="1" ht="189" x14ac:dyDescent="0.25">
      <c r="A60" s="211"/>
      <c r="B60" s="194"/>
      <c r="C60" s="204"/>
      <c r="D60" s="215"/>
      <c r="E60" s="63" t="s">
        <v>207</v>
      </c>
      <c r="F60" s="63" t="s">
        <v>208</v>
      </c>
      <c r="G60" s="63" t="s">
        <v>209</v>
      </c>
      <c r="H60" s="123"/>
      <c r="I60" s="194"/>
      <c r="J60" s="194"/>
      <c r="K60" s="194"/>
      <c r="L60" s="194"/>
      <c r="M60" s="194"/>
      <c r="N60" s="194"/>
      <c r="O60" s="194"/>
      <c r="P60" s="192"/>
      <c r="Q60" s="9"/>
      <c r="R60" s="9"/>
    </row>
    <row r="61" spans="1:18" s="10" customFormat="1" ht="126" x14ac:dyDescent="0.25">
      <c r="A61" s="211"/>
      <c r="B61" s="194"/>
      <c r="C61" s="204"/>
      <c r="D61" s="215"/>
      <c r="E61" s="63" t="s">
        <v>210</v>
      </c>
      <c r="F61" s="63" t="s">
        <v>211</v>
      </c>
      <c r="G61" s="63" t="s">
        <v>212</v>
      </c>
      <c r="H61" s="123"/>
      <c r="I61" s="194"/>
      <c r="J61" s="194"/>
      <c r="K61" s="194"/>
      <c r="L61" s="194"/>
      <c r="M61" s="194"/>
      <c r="N61" s="194"/>
      <c r="O61" s="194"/>
      <c r="P61" s="192"/>
      <c r="Q61" s="9"/>
      <c r="R61" s="9"/>
    </row>
    <row r="62" spans="1:18" s="10" customFormat="1" ht="157.5" x14ac:dyDescent="0.25">
      <c r="A62" s="211"/>
      <c r="B62" s="212"/>
      <c r="C62" s="204"/>
      <c r="D62" s="215"/>
      <c r="E62" s="63" t="s">
        <v>213</v>
      </c>
      <c r="F62" s="63" t="s">
        <v>214</v>
      </c>
      <c r="G62" s="63" t="s">
        <v>215</v>
      </c>
      <c r="H62" s="123"/>
      <c r="I62" s="194"/>
      <c r="J62" s="194"/>
      <c r="K62" s="194"/>
      <c r="L62" s="194"/>
      <c r="M62" s="194"/>
      <c r="N62" s="194"/>
      <c r="O62" s="194"/>
      <c r="P62" s="192"/>
      <c r="Q62" s="9"/>
      <c r="R62" s="9"/>
    </row>
    <row r="63" spans="1:18" s="10" customFormat="1" ht="126" x14ac:dyDescent="0.25">
      <c r="A63" s="211"/>
      <c r="B63" s="201" t="s">
        <v>216</v>
      </c>
      <c r="C63" s="204"/>
      <c r="D63" s="215"/>
      <c r="E63" s="63" t="s">
        <v>217</v>
      </c>
      <c r="F63" s="63" t="s">
        <v>211</v>
      </c>
      <c r="G63" s="63" t="s">
        <v>218</v>
      </c>
      <c r="H63" s="123"/>
      <c r="I63" s="194"/>
      <c r="J63" s="194"/>
      <c r="K63" s="194"/>
      <c r="L63" s="194"/>
      <c r="M63" s="194"/>
      <c r="N63" s="194"/>
      <c r="O63" s="194"/>
      <c r="P63" s="192"/>
      <c r="Q63" s="9"/>
      <c r="R63" s="9"/>
    </row>
    <row r="64" spans="1:18" s="10" customFormat="1" ht="409.5" x14ac:dyDescent="0.25">
      <c r="A64" s="211"/>
      <c r="B64" s="202"/>
      <c r="C64" s="204"/>
      <c r="D64" s="215"/>
      <c r="E64" s="63" t="s">
        <v>219</v>
      </c>
      <c r="F64" s="63" t="s">
        <v>220</v>
      </c>
      <c r="G64" s="63" t="s">
        <v>221</v>
      </c>
      <c r="H64" s="123"/>
      <c r="I64" s="194"/>
      <c r="J64" s="194"/>
      <c r="K64" s="194"/>
      <c r="L64" s="194"/>
      <c r="M64" s="194"/>
      <c r="N64" s="194"/>
      <c r="O64" s="194"/>
      <c r="P64" s="192"/>
      <c r="Q64" s="9"/>
      <c r="R64" s="9"/>
    </row>
    <row r="65" spans="1:18" s="10" customFormat="1" ht="409.5" x14ac:dyDescent="0.25">
      <c r="A65" s="211"/>
      <c r="B65" s="202"/>
      <c r="C65" s="204"/>
      <c r="D65" s="215"/>
      <c r="E65" s="63" t="s">
        <v>222</v>
      </c>
      <c r="F65" s="63" t="s">
        <v>223</v>
      </c>
      <c r="G65" s="63" t="s">
        <v>224</v>
      </c>
      <c r="H65" s="123"/>
      <c r="I65" s="194"/>
      <c r="J65" s="194"/>
      <c r="K65" s="194"/>
      <c r="L65" s="194"/>
      <c r="M65" s="194"/>
      <c r="N65" s="194"/>
      <c r="O65" s="194"/>
      <c r="P65" s="192"/>
      <c r="Q65" s="9"/>
      <c r="R65" s="9"/>
    </row>
    <row r="66" spans="1:18" s="10" customFormat="1" ht="85.5" customHeight="1" x14ac:dyDescent="0.25">
      <c r="A66" s="211"/>
      <c r="B66" s="202"/>
      <c r="C66" s="204" t="s">
        <v>225</v>
      </c>
      <c r="D66" s="215"/>
      <c r="E66" s="63" t="s">
        <v>226</v>
      </c>
      <c r="F66" s="63" t="s">
        <v>227</v>
      </c>
      <c r="G66" s="63" t="s">
        <v>228</v>
      </c>
      <c r="H66" s="123"/>
      <c r="I66" s="194"/>
      <c r="J66" s="194"/>
      <c r="K66" s="194"/>
      <c r="L66" s="194"/>
      <c r="M66" s="194"/>
      <c r="N66" s="194"/>
      <c r="O66" s="194"/>
      <c r="P66" s="192" t="s">
        <v>193</v>
      </c>
      <c r="Q66" s="9"/>
      <c r="R66" s="9"/>
    </row>
    <row r="67" spans="1:18" s="10" customFormat="1" ht="252" x14ac:dyDescent="0.25">
      <c r="A67" s="211"/>
      <c r="B67" s="202"/>
      <c r="C67" s="204"/>
      <c r="D67" s="215"/>
      <c r="E67" s="63" t="s">
        <v>229</v>
      </c>
      <c r="F67" s="63" t="s">
        <v>230</v>
      </c>
      <c r="G67" s="63" t="s">
        <v>231</v>
      </c>
      <c r="H67" s="123"/>
      <c r="I67" s="194"/>
      <c r="J67" s="194"/>
      <c r="K67" s="194"/>
      <c r="L67" s="194"/>
      <c r="M67" s="194"/>
      <c r="N67" s="194"/>
      <c r="O67" s="194"/>
      <c r="P67" s="192"/>
      <c r="Q67" s="9"/>
      <c r="R67" s="9"/>
    </row>
    <row r="68" spans="1:18" s="10" customFormat="1" ht="283.5" x14ac:dyDescent="0.25">
      <c r="A68" s="211"/>
      <c r="B68" s="202"/>
      <c r="C68" s="204"/>
      <c r="D68" s="215"/>
      <c r="E68" s="63" t="s">
        <v>232</v>
      </c>
      <c r="F68" s="63" t="s">
        <v>233</v>
      </c>
      <c r="G68" s="63" t="s">
        <v>234</v>
      </c>
      <c r="H68" s="123"/>
      <c r="I68" s="194"/>
      <c r="J68" s="194"/>
      <c r="K68" s="194"/>
      <c r="L68" s="194"/>
      <c r="M68" s="194"/>
      <c r="N68" s="194"/>
      <c r="O68" s="194"/>
      <c r="P68" s="192"/>
      <c r="Q68" s="9"/>
      <c r="R68" s="9"/>
    </row>
    <row r="69" spans="1:18" s="10" customFormat="1" ht="330.75" x14ac:dyDescent="0.25">
      <c r="A69" s="211"/>
      <c r="B69" s="202"/>
      <c r="C69" s="204"/>
      <c r="D69" s="215"/>
      <c r="E69" s="63" t="s">
        <v>235</v>
      </c>
      <c r="F69" s="63" t="s">
        <v>223</v>
      </c>
      <c r="G69" s="63" t="s">
        <v>236</v>
      </c>
      <c r="H69" s="123"/>
      <c r="I69" s="194"/>
      <c r="J69" s="194"/>
      <c r="K69" s="194"/>
      <c r="L69" s="194"/>
      <c r="M69" s="194"/>
      <c r="N69" s="194"/>
      <c r="O69" s="194"/>
      <c r="P69" s="192"/>
      <c r="Q69" s="9"/>
      <c r="R69" s="9"/>
    </row>
    <row r="70" spans="1:18" s="10" customFormat="1" ht="78.75" x14ac:dyDescent="0.25">
      <c r="A70" s="211"/>
      <c r="B70" s="202"/>
      <c r="C70" s="204"/>
      <c r="D70" s="215"/>
      <c r="E70" s="63" t="s">
        <v>237</v>
      </c>
      <c r="F70" s="63" t="s">
        <v>227</v>
      </c>
      <c r="G70" s="63" t="s">
        <v>238</v>
      </c>
      <c r="H70" s="123"/>
      <c r="I70" s="194"/>
      <c r="J70" s="194"/>
      <c r="K70" s="194"/>
      <c r="L70" s="194"/>
      <c r="M70" s="194"/>
      <c r="N70" s="194"/>
      <c r="O70" s="194"/>
      <c r="P70" s="192"/>
      <c r="Q70" s="9"/>
      <c r="R70" s="9"/>
    </row>
    <row r="71" spans="1:18" s="10" customFormat="1" ht="204.75" x14ac:dyDescent="0.25">
      <c r="A71" s="211"/>
      <c r="B71" s="202"/>
      <c r="C71" s="204"/>
      <c r="D71" s="215"/>
      <c r="E71" s="63" t="s">
        <v>239</v>
      </c>
      <c r="F71" s="63" t="s">
        <v>223</v>
      </c>
      <c r="G71" s="63" t="s">
        <v>240</v>
      </c>
      <c r="H71" s="123"/>
      <c r="I71" s="194"/>
      <c r="J71" s="194"/>
      <c r="K71" s="194"/>
      <c r="L71" s="194"/>
      <c r="M71" s="194"/>
      <c r="N71" s="194"/>
      <c r="O71" s="194"/>
      <c r="P71" s="192"/>
      <c r="Q71" s="9"/>
      <c r="R71" s="9"/>
    </row>
    <row r="72" spans="1:18" s="10" customFormat="1" ht="94.5" x14ac:dyDescent="0.25">
      <c r="A72" s="211"/>
      <c r="B72" s="203"/>
      <c r="C72" s="204"/>
      <c r="D72" s="215"/>
      <c r="E72" s="63" t="s">
        <v>241</v>
      </c>
      <c r="F72" s="63" t="s">
        <v>242</v>
      </c>
      <c r="G72" s="63" t="s">
        <v>243</v>
      </c>
      <c r="H72" s="123"/>
      <c r="I72" s="194"/>
      <c r="J72" s="194"/>
      <c r="K72" s="194"/>
      <c r="L72" s="194"/>
      <c r="M72" s="194"/>
      <c r="N72" s="194"/>
      <c r="O72" s="194"/>
      <c r="P72" s="192"/>
      <c r="Q72" s="9"/>
      <c r="R72" s="9"/>
    </row>
    <row r="73" spans="1:18" s="10" customFormat="1" ht="315" x14ac:dyDescent="0.25">
      <c r="A73" s="211"/>
      <c r="B73" s="201" t="s">
        <v>244</v>
      </c>
      <c r="C73" s="204"/>
      <c r="D73" s="215"/>
      <c r="E73" s="63" t="s">
        <v>245</v>
      </c>
      <c r="F73" s="63" t="s">
        <v>246</v>
      </c>
      <c r="G73" s="63" t="s">
        <v>247</v>
      </c>
      <c r="H73" s="123"/>
      <c r="I73" s="194"/>
      <c r="J73" s="194"/>
      <c r="K73" s="194"/>
      <c r="L73" s="194"/>
      <c r="M73" s="194"/>
      <c r="N73" s="194"/>
      <c r="O73" s="194"/>
      <c r="P73" s="192"/>
      <c r="Q73" s="9"/>
      <c r="R73" s="9"/>
    </row>
    <row r="74" spans="1:18" s="10" customFormat="1" ht="157.5" x14ac:dyDescent="0.25">
      <c r="A74" s="211"/>
      <c r="B74" s="202"/>
      <c r="C74" s="204"/>
      <c r="D74" s="215"/>
      <c r="E74" s="63" t="s">
        <v>248</v>
      </c>
      <c r="F74" s="63" t="s">
        <v>227</v>
      </c>
      <c r="G74" s="63" t="s">
        <v>249</v>
      </c>
      <c r="H74" s="123"/>
      <c r="I74" s="194"/>
      <c r="J74" s="194"/>
      <c r="K74" s="194"/>
      <c r="L74" s="194"/>
      <c r="M74" s="194"/>
      <c r="N74" s="194"/>
      <c r="O74" s="194"/>
      <c r="P74" s="192"/>
      <c r="Q74" s="9"/>
      <c r="R74" s="9"/>
    </row>
    <row r="75" spans="1:18" s="10" customFormat="1" ht="94.5" x14ac:dyDescent="0.25">
      <c r="A75" s="211"/>
      <c r="B75" s="202"/>
      <c r="C75" s="204"/>
      <c r="D75" s="215"/>
      <c r="E75" s="63" t="s">
        <v>250</v>
      </c>
      <c r="F75" s="63" t="s">
        <v>227</v>
      </c>
      <c r="G75" s="63" t="s">
        <v>251</v>
      </c>
      <c r="H75" s="123"/>
      <c r="I75" s="194"/>
      <c r="J75" s="194"/>
      <c r="K75" s="194"/>
      <c r="L75" s="194"/>
      <c r="M75" s="194"/>
      <c r="N75" s="194"/>
      <c r="O75" s="194"/>
      <c r="P75" s="192"/>
      <c r="Q75" s="9"/>
      <c r="R75" s="9"/>
    </row>
    <row r="76" spans="1:18" s="10" customFormat="1" ht="63" x14ac:dyDescent="0.25">
      <c r="A76" s="211"/>
      <c r="B76" s="202"/>
      <c r="C76" s="204"/>
      <c r="D76" s="215"/>
      <c r="E76" s="63" t="s">
        <v>252</v>
      </c>
      <c r="F76" s="63" t="s">
        <v>227</v>
      </c>
      <c r="G76" s="63" t="s">
        <v>253</v>
      </c>
      <c r="H76" s="123"/>
      <c r="I76" s="194"/>
      <c r="J76" s="194"/>
      <c r="K76" s="194"/>
      <c r="L76" s="194"/>
      <c r="M76" s="194"/>
      <c r="N76" s="194"/>
      <c r="O76" s="194"/>
      <c r="P76" s="192"/>
      <c r="Q76" s="9"/>
      <c r="R76" s="9"/>
    </row>
    <row r="77" spans="1:18" s="10" customFormat="1" ht="63" x14ac:dyDescent="0.25">
      <c r="A77" s="211"/>
      <c r="B77" s="202"/>
      <c r="C77" s="204"/>
      <c r="D77" s="215"/>
      <c r="E77" s="63" t="s">
        <v>254</v>
      </c>
      <c r="F77" s="63" t="s">
        <v>227</v>
      </c>
      <c r="G77" s="63" t="s">
        <v>253</v>
      </c>
      <c r="H77" s="123"/>
      <c r="I77" s="194"/>
      <c r="J77" s="194"/>
      <c r="K77" s="194"/>
      <c r="L77" s="194"/>
      <c r="M77" s="194"/>
      <c r="N77" s="194"/>
      <c r="O77" s="194"/>
      <c r="P77" s="192"/>
      <c r="Q77" s="9"/>
      <c r="R77" s="9"/>
    </row>
    <row r="78" spans="1:18" s="10" customFormat="1" ht="57.75" customHeight="1" x14ac:dyDescent="0.25">
      <c r="A78" s="211"/>
      <c r="B78" s="202"/>
      <c r="C78" s="204" t="s">
        <v>255</v>
      </c>
      <c r="D78" s="215"/>
      <c r="E78" s="63" t="s">
        <v>256</v>
      </c>
      <c r="F78" s="63" t="s">
        <v>257</v>
      </c>
      <c r="G78" s="63" t="s">
        <v>258</v>
      </c>
      <c r="H78" s="123"/>
      <c r="I78" s="194"/>
      <c r="J78" s="194"/>
      <c r="K78" s="194"/>
      <c r="L78" s="194"/>
      <c r="M78" s="194"/>
      <c r="N78" s="194"/>
      <c r="O78" s="194"/>
      <c r="P78" s="192" t="s">
        <v>193</v>
      </c>
      <c r="Q78" s="9"/>
      <c r="R78" s="9"/>
    </row>
    <row r="79" spans="1:18" s="10" customFormat="1" ht="141.75" x14ac:dyDescent="0.25">
      <c r="A79" s="211"/>
      <c r="B79" s="202"/>
      <c r="C79" s="204"/>
      <c r="D79" s="215"/>
      <c r="E79" s="63" t="s">
        <v>259</v>
      </c>
      <c r="F79" s="63" t="s">
        <v>260</v>
      </c>
      <c r="G79" s="63" t="s">
        <v>261</v>
      </c>
      <c r="H79" s="123"/>
      <c r="I79" s="194"/>
      <c r="J79" s="194"/>
      <c r="K79" s="194"/>
      <c r="L79" s="194"/>
      <c r="M79" s="194"/>
      <c r="N79" s="194"/>
      <c r="O79" s="194"/>
      <c r="P79" s="192"/>
      <c r="Q79" s="9"/>
      <c r="R79" s="9"/>
    </row>
    <row r="80" spans="1:18" s="10" customFormat="1" ht="110.25" x14ac:dyDescent="0.25">
      <c r="A80" s="211"/>
      <c r="B80" s="202"/>
      <c r="C80" s="204"/>
      <c r="D80" s="215"/>
      <c r="E80" s="63" t="s">
        <v>262</v>
      </c>
      <c r="F80" s="63" t="s">
        <v>263</v>
      </c>
      <c r="G80" s="63" t="s">
        <v>264</v>
      </c>
      <c r="H80" s="123"/>
      <c r="I80" s="194"/>
      <c r="J80" s="194"/>
      <c r="K80" s="194"/>
      <c r="L80" s="194"/>
      <c r="M80" s="194"/>
      <c r="N80" s="194"/>
      <c r="O80" s="194"/>
      <c r="P80" s="192"/>
      <c r="Q80" s="9"/>
      <c r="R80" s="9"/>
    </row>
    <row r="81" spans="1:18" s="10" customFormat="1" ht="110.25" x14ac:dyDescent="0.25">
      <c r="A81" s="211"/>
      <c r="B81" s="202"/>
      <c r="C81" s="204"/>
      <c r="D81" s="215"/>
      <c r="E81" s="63" t="s">
        <v>265</v>
      </c>
      <c r="F81" s="63" t="s">
        <v>266</v>
      </c>
      <c r="G81" s="63" t="s">
        <v>267</v>
      </c>
      <c r="H81" s="123"/>
      <c r="I81" s="194"/>
      <c r="J81" s="194"/>
      <c r="K81" s="194"/>
      <c r="L81" s="194"/>
      <c r="M81" s="194"/>
      <c r="N81" s="194"/>
      <c r="O81" s="194"/>
      <c r="P81" s="192"/>
      <c r="Q81" s="9"/>
      <c r="R81" s="9"/>
    </row>
    <row r="82" spans="1:18" s="10" customFormat="1" ht="94.5" x14ac:dyDescent="0.25">
      <c r="A82" s="211"/>
      <c r="B82" s="203"/>
      <c r="C82" s="204"/>
      <c r="D82" s="215"/>
      <c r="E82" s="63" t="s">
        <v>268</v>
      </c>
      <c r="F82" s="63" t="s">
        <v>269</v>
      </c>
      <c r="G82" s="63" t="s">
        <v>270</v>
      </c>
      <c r="H82" s="123"/>
      <c r="I82" s="194"/>
      <c r="J82" s="194"/>
      <c r="K82" s="194"/>
      <c r="L82" s="194"/>
      <c r="M82" s="194"/>
      <c r="N82" s="194"/>
      <c r="O82" s="194"/>
      <c r="P82" s="192"/>
      <c r="Q82" s="9"/>
      <c r="R82" s="9"/>
    </row>
    <row r="83" spans="1:18" s="10" customFormat="1" ht="173.25" x14ac:dyDescent="0.25">
      <c r="A83" s="211"/>
      <c r="B83" s="216" t="s">
        <v>271</v>
      </c>
      <c r="C83" s="204"/>
      <c r="D83" s="215"/>
      <c r="E83" s="63" t="s">
        <v>272</v>
      </c>
      <c r="F83" s="63" t="s">
        <v>273</v>
      </c>
      <c r="G83" s="63" t="s">
        <v>274</v>
      </c>
      <c r="H83" s="123"/>
      <c r="I83" s="194"/>
      <c r="J83" s="194"/>
      <c r="K83" s="194"/>
      <c r="L83" s="194"/>
      <c r="M83" s="194"/>
      <c r="N83" s="194"/>
      <c r="O83" s="194"/>
      <c r="P83" s="192"/>
      <c r="Q83" s="9"/>
      <c r="R83" s="9"/>
    </row>
    <row r="84" spans="1:18" s="10" customFormat="1" ht="110.25" x14ac:dyDescent="0.25">
      <c r="A84" s="211"/>
      <c r="B84" s="217"/>
      <c r="C84" s="204"/>
      <c r="D84" s="215"/>
      <c r="E84" s="63" t="s">
        <v>275</v>
      </c>
      <c r="F84" s="63" t="s">
        <v>273</v>
      </c>
      <c r="G84" s="63" t="s">
        <v>276</v>
      </c>
      <c r="H84" s="123"/>
      <c r="I84" s="194"/>
      <c r="J84" s="194"/>
      <c r="K84" s="194"/>
      <c r="L84" s="194"/>
      <c r="M84" s="194"/>
      <c r="N84" s="194"/>
      <c r="O84" s="194"/>
      <c r="P84" s="192"/>
      <c r="Q84" s="9"/>
      <c r="R84" s="9"/>
    </row>
    <row r="85" spans="1:18" s="10" customFormat="1" ht="63" x14ac:dyDescent="0.25">
      <c r="A85" s="211"/>
      <c r="B85" s="217"/>
      <c r="C85" s="204"/>
      <c r="D85" s="215"/>
      <c r="E85" s="63" t="s">
        <v>277</v>
      </c>
      <c r="F85" s="63" t="s">
        <v>273</v>
      </c>
      <c r="G85" s="63" t="s">
        <v>278</v>
      </c>
      <c r="H85" s="123"/>
      <c r="I85" s="194"/>
      <c r="J85" s="194"/>
      <c r="K85" s="194"/>
      <c r="L85" s="194"/>
      <c r="M85" s="194"/>
      <c r="N85" s="194"/>
      <c r="O85" s="194"/>
      <c r="P85" s="192"/>
      <c r="Q85" s="9"/>
      <c r="R85" s="9"/>
    </row>
    <row r="86" spans="1:18" s="10" customFormat="1" ht="283.5" x14ac:dyDescent="0.25">
      <c r="A86" s="211"/>
      <c r="B86" s="217"/>
      <c r="C86" s="204"/>
      <c r="D86" s="215"/>
      <c r="E86" s="63" t="s">
        <v>279</v>
      </c>
      <c r="F86" s="63" t="s">
        <v>280</v>
      </c>
      <c r="G86" s="63" t="s">
        <v>281</v>
      </c>
      <c r="H86" s="123"/>
      <c r="I86" s="194"/>
      <c r="J86" s="194"/>
      <c r="K86" s="194"/>
      <c r="L86" s="194"/>
      <c r="M86" s="194"/>
      <c r="N86" s="194"/>
      <c r="O86" s="194"/>
      <c r="P86" s="192"/>
      <c r="Q86" s="9"/>
      <c r="R86" s="9"/>
    </row>
    <row r="87" spans="1:18" s="10" customFormat="1" ht="63" x14ac:dyDescent="0.25">
      <c r="A87" s="211"/>
      <c r="B87" s="217"/>
      <c r="C87" s="204"/>
      <c r="D87" s="215"/>
      <c r="E87" s="63" t="s">
        <v>282</v>
      </c>
      <c r="F87" s="63" t="s">
        <v>283</v>
      </c>
      <c r="G87" s="63" t="s">
        <v>284</v>
      </c>
      <c r="H87" s="123"/>
      <c r="I87" s="194"/>
      <c r="J87" s="194"/>
      <c r="K87" s="194"/>
      <c r="L87" s="194"/>
      <c r="M87" s="194"/>
      <c r="N87" s="194"/>
      <c r="O87" s="194"/>
      <c r="P87" s="192"/>
      <c r="Q87" s="9"/>
      <c r="R87" s="9"/>
    </row>
    <row r="88" spans="1:18" s="10" customFormat="1" ht="189" x14ac:dyDescent="0.25">
      <c r="A88" s="211"/>
      <c r="B88" s="217"/>
      <c r="C88" s="204"/>
      <c r="D88" s="215"/>
      <c r="E88" s="63" t="s">
        <v>285</v>
      </c>
      <c r="F88" s="63" t="s">
        <v>286</v>
      </c>
      <c r="G88" s="63" t="s">
        <v>287</v>
      </c>
      <c r="H88" s="123"/>
      <c r="I88" s="194"/>
      <c r="J88" s="194"/>
      <c r="K88" s="194"/>
      <c r="L88" s="194"/>
      <c r="M88" s="194"/>
      <c r="N88" s="194"/>
      <c r="O88" s="194"/>
      <c r="P88" s="192"/>
      <c r="Q88" s="9"/>
      <c r="R88" s="9"/>
    </row>
    <row r="89" spans="1:18" s="10" customFormat="1" ht="141.75" x14ac:dyDescent="0.25">
      <c r="A89" s="211"/>
      <c r="B89" s="217"/>
      <c r="C89" s="204"/>
      <c r="D89" s="215"/>
      <c r="E89" s="63" t="s">
        <v>288</v>
      </c>
      <c r="F89" s="63" t="s">
        <v>289</v>
      </c>
      <c r="G89" s="63" t="s">
        <v>290</v>
      </c>
      <c r="H89" s="123"/>
      <c r="I89" s="194"/>
      <c r="J89" s="194"/>
      <c r="K89" s="194"/>
      <c r="L89" s="194"/>
      <c r="M89" s="194"/>
      <c r="N89" s="194"/>
      <c r="O89" s="194"/>
      <c r="P89" s="192"/>
      <c r="Q89" s="9"/>
      <c r="R89" s="9"/>
    </row>
    <row r="90" spans="1:18" s="10" customFormat="1" ht="94.5" x14ac:dyDescent="0.25">
      <c r="A90" s="211"/>
      <c r="B90" s="217"/>
      <c r="C90" s="204"/>
      <c r="D90" s="215"/>
      <c r="E90" s="63" t="s">
        <v>291</v>
      </c>
      <c r="F90" s="63" t="s">
        <v>289</v>
      </c>
      <c r="G90" s="63" t="s">
        <v>292</v>
      </c>
      <c r="H90" s="123"/>
      <c r="I90" s="194"/>
      <c r="J90" s="194"/>
      <c r="K90" s="194"/>
      <c r="L90" s="194"/>
      <c r="M90" s="194"/>
      <c r="N90" s="194"/>
      <c r="O90" s="194"/>
      <c r="P90" s="192"/>
      <c r="Q90" s="9"/>
      <c r="R90" s="9"/>
    </row>
    <row r="91" spans="1:18" s="10" customFormat="1" ht="141.75" x14ac:dyDescent="0.25">
      <c r="A91" s="211"/>
      <c r="B91" s="217"/>
      <c r="C91" s="204"/>
      <c r="D91" s="215"/>
      <c r="E91" s="63" t="s">
        <v>293</v>
      </c>
      <c r="F91" s="63" t="s">
        <v>294</v>
      </c>
      <c r="G91" s="63" t="s">
        <v>295</v>
      </c>
      <c r="H91" s="123"/>
      <c r="I91" s="194"/>
      <c r="J91" s="194"/>
      <c r="K91" s="194"/>
      <c r="L91" s="194"/>
      <c r="M91" s="194"/>
      <c r="N91" s="194"/>
      <c r="O91" s="194"/>
      <c r="P91" s="192"/>
      <c r="Q91" s="9"/>
      <c r="R91" s="9"/>
    </row>
    <row r="92" spans="1:18" s="10" customFormat="1" ht="173.25" x14ac:dyDescent="0.25">
      <c r="A92" s="211"/>
      <c r="B92" s="217"/>
      <c r="C92" s="204"/>
      <c r="D92" s="215"/>
      <c r="E92" s="63" t="s">
        <v>296</v>
      </c>
      <c r="F92" s="63" t="s">
        <v>297</v>
      </c>
      <c r="G92" s="63" t="s">
        <v>298</v>
      </c>
      <c r="H92" s="123"/>
      <c r="I92" s="194"/>
      <c r="J92" s="194"/>
      <c r="K92" s="194"/>
      <c r="L92" s="194"/>
      <c r="M92" s="194"/>
      <c r="N92" s="194"/>
      <c r="O92" s="194"/>
      <c r="P92" s="192"/>
      <c r="Q92" s="9"/>
      <c r="R92" s="9"/>
    </row>
    <row r="93" spans="1:18" s="10" customFormat="1" ht="110.25" x14ac:dyDescent="0.25">
      <c r="A93" s="211"/>
      <c r="B93" s="217"/>
      <c r="C93" s="204"/>
      <c r="D93" s="215"/>
      <c r="E93" s="63" t="s">
        <v>299</v>
      </c>
      <c r="F93" s="63" t="s">
        <v>289</v>
      </c>
      <c r="G93" s="63" t="s">
        <v>300</v>
      </c>
      <c r="H93" s="123"/>
      <c r="I93" s="194"/>
      <c r="J93" s="194"/>
      <c r="K93" s="194"/>
      <c r="L93" s="194"/>
      <c r="M93" s="194"/>
      <c r="N93" s="194"/>
      <c r="O93" s="194"/>
      <c r="P93" s="192"/>
      <c r="Q93" s="9"/>
      <c r="R93" s="9"/>
    </row>
    <row r="94" spans="1:18" s="10" customFormat="1" ht="157.5" x14ac:dyDescent="0.25">
      <c r="A94" s="211"/>
      <c r="B94" s="217"/>
      <c r="C94" s="204"/>
      <c r="D94" s="215"/>
      <c r="E94" s="63" t="s">
        <v>301</v>
      </c>
      <c r="F94" s="63" t="s">
        <v>302</v>
      </c>
      <c r="G94" s="63" t="s">
        <v>303</v>
      </c>
      <c r="H94" s="123"/>
      <c r="I94" s="194"/>
      <c r="J94" s="194"/>
      <c r="K94" s="194"/>
      <c r="L94" s="194"/>
      <c r="M94" s="194"/>
      <c r="N94" s="194"/>
      <c r="O94" s="194"/>
      <c r="P94" s="192"/>
      <c r="Q94" s="9"/>
      <c r="R94" s="9"/>
    </row>
    <row r="95" spans="1:18" s="10" customFormat="1" ht="78.75" x14ac:dyDescent="0.25">
      <c r="A95" s="211"/>
      <c r="B95" s="218"/>
      <c r="C95" s="204"/>
      <c r="D95" s="215"/>
      <c r="E95" s="63" t="s">
        <v>304</v>
      </c>
      <c r="F95" s="63" t="s">
        <v>289</v>
      </c>
      <c r="G95" s="63" t="s">
        <v>305</v>
      </c>
      <c r="H95" s="123"/>
      <c r="I95" s="194"/>
      <c r="J95" s="194"/>
      <c r="K95" s="194"/>
      <c r="L95" s="194"/>
      <c r="M95" s="194"/>
      <c r="N95" s="194"/>
      <c r="O95" s="194"/>
      <c r="P95" s="192"/>
      <c r="Q95" s="9"/>
      <c r="R95" s="9"/>
    </row>
    <row r="96" spans="1:18" s="10" customFormat="1" ht="152.25" customHeight="1" x14ac:dyDescent="0.25">
      <c r="A96" s="211"/>
      <c r="B96" s="201" t="s">
        <v>306</v>
      </c>
      <c r="C96" s="204" t="s">
        <v>307</v>
      </c>
      <c r="D96" s="215"/>
      <c r="E96" s="63" t="s">
        <v>308</v>
      </c>
      <c r="F96" s="63" t="s">
        <v>223</v>
      </c>
      <c r="G96" s="63" t="s">
        <v>309</v>
      </c>
      <c r="H96" s="123"/>
      <c r="I96" s="194"/>
      <c r="J96" s="194"/>
      <c r="K96" s="194"/>
      <c r="L96" s="194"/>
      <c r="M96" s="194"/>
      <c r="N96" s="194"/>
      <c r="O96" s="194"/>
      <c r="P96" s="192" t="s">
        <v>193</v>
      </c>
      <c r="Q96" s="9"/>
      <c r="R96" s="9"/>
    </row>
    <row r="97" spans="1:18" s="10" customFormat="1" ht="72" customHeight="1" x14ac:dyDescent="0.25">
      <c r="A97" s="211"/>
      <c r="B97" s="202"/>
      <c r="C97" s="204"/>
      <c r="D97" s="215"/>
      <c r="E97" s="63" t="s">
        <v>310</v>
      </c>
      <c r="F97" s="63" t="s">
        <v>311</v>
      </c>
      <c r="G97" s="63" t="s">
        <v>312</v>
      </c>
      <c r="H97" s="123"/>
      <c r="I97" s="194"/>
      <c r="J97" s="194"/>
      <c r="K97" s="194"/>
      <c r="L97" s="194"/>
      <c r="M97" s="194"/>
      <c r="N97" s="194"/>
      <c r="O97" s="194"/>
      <c r="P97" s="192"/>
      <c r="Q97" s="9"/>
      <c r="R97" s="9"/>
    </row>
    <row r="98" spans="1:18" s="10" customFormat="1" ht="126" x14ac:dyDescent="0.25">
      <c r="A98" s="211"/>
      <c r="B98" s="202"/>
      <c r="C98" s="204"/>
      <c r="D98" s="215"/>
      <c r="E98" s="63" t="s">
        <v>313</v>
      </c>
      <c r="F98" s="63" t="s">
        <v>314</v>
      </c>
      <c r="G98" s="63" t="s">
        <v>315</v>
      </c>
      <c r="H98" s="123"/>
      <c r="I98" s="194"/>
      <c r="J98" s="194"/>
      <c r="K98" s="194"/>
      <c r="L98" s="194"/>
      <c r="M98" s="194"/>
      <c r="N98" s="194"/>
      <c r="O98" s="194"/>
      <c r="P98" s="192"/>
      <c r="Q98" s="9"/>
      <c r="R98" s="9"/>
    </row>
    <row r="99" spans="1:18" ht="189" x14ac:dyDescent="0.25">
      <c r="A99" s="211"/>
      <c r="B99" s="202"/>
      <c r="C99" s="204"/>
      <c r="D99" s="215"/>
      <c r="E99" s="63" t="s">
        <v>316</v>
      </c>
      <c r="F99" s="63" t="s">
        <v>314</v>
      </c>
      <c r="G99" s="63" t="s">
        <v>317</v>
      </c>
      <c r="H99" s="123"/>
      <c r="I99" s="194"/>
      <c r="J99" s="194"/>
      <c r="K99" s="194"/>
      <c r="L99" s="194"/>
      <c r="M99" s="194"/>
      <c r="N99" s="194"/>
      <c r="O99" s="194"/>
      <c r="P99" s="192"/>
    </row>
    <row r="100" spans="1:18" ht="126" x14ac:dyDescent="0.25">
      <c r="A100" s="211"/>
      <c r="B100" s="202"/>
      <c r="C100" s="204"/>
      <c r="D100" s="215"/>
      <c r="E100" s="63" t="s">
        <v>318</v>
      </c>
      <c r="F100" s="63" t="s">
        <v>314</v>
      </c>
      <c r="G100" s="63" t="s">
        <v>319</v>
      </c>
      <c r="H100" s="123"/>
      <c r="I100" s="194"/>
      <c r="J100" s="194"/>
      <c r="K100" s="194"/>
      <c r="L100" s="194"/>
      <c r="M100" s="194"/>
      <c r="N100" s="194"/>
      <c r="O100" s="194"/>
      <c r="P100" s="192"/>
    </row>
    <row r="101" spans="1:18" ht="189" x14ac:dyDescent="0.25">
      <c r="A101" s="211"/>
      <c r="B101" s="203"/>
      <c r="C101" s="204"/>
      <c r="D101" s="215"/>
      <c r="E101" s="63" t="s">
        <v>320</v>
      </c>
      <c r="F101" s="63" t="s">
        <v>321</v>
      </c>
      <c r="G101" s="63" t="s">
        <v>322</v>
      </c>
      <c r="H101" s="123"/>
      <c r="I101" s="194"/>
      <c r="J101" s="194"/>
      <c r="K101" s="194"/>
      <c r="L101" s="194"/>
      <c r="M101" s="194"/>
      <c r="N101" s="194"/>
      <c r="O101" s="194"/>
      <c r="P101" s="192"/>
    </row>
    <row r="102" spans="1:18" ht="189" x14ac:dyDescent="0.25">
      <c r="A102" s="211"/>
      <c r="B102" s="205" t="s">
        <v>323</v>
      </c>
      <c r="C102" s="204"/>
      <c r="D102" s="215"/>
      <c r="E102" s="63" t="s">
        <v>324</v>
      </c>
      <c r="F102" s="63" t="s">
        <v>325</v>
      </c>
      <c r="G102" s="63" t="s">
        <v>322</v>
      </c>
      <c r="H102" s="123"/>
      <c r="I102" s="194"/>
      <c r="J102" s="194"/>
      <c r="K102" s="194"/>
      <c r="L102" s="194"/>
      <c r="M102" s="194"/>
      <c r="N102" s="194"/>
      <c r="O102" s="194"/>
      <c r="P102" s="192"/>
    </row>
    <row r="103" spans="1:18" ht="299.25" x14ac:dyDescent="0.25">
      <c r="A103" s="211"/>
      <c r="B103" s="194"/>
      <c r="C103" s="204"/>
      <c r="D103" s="215"/>
      <c r="E103" s="63" t="s">
        <v>326</v>
      </c>
      <c r="F103" s="63" t="s">
        <v>327</v>
      </c>
      <c r="G103" s="63" t="s">
        <v>328</v>
      </c>
      <c r="H103" s="123"/>
      <c r="I103" s="194"/>
      <c r="J103" s="194"/>
      <c r="K103" s="194"/>
      <c r="L103" s="194"/>
      <c r="M103" s="194"/>
      <c r="N103" s="194"/>
      <c r="O103" s="194"/>
      <c r="P103" s="192"/>
    </row>
    <row r="104" spans="1:18" ht="393.75" x14ac:dyDescent="0.25">
      <c r="A104" s="211"/>
      <c r="B104" s="194"/>
      <c r="C104" s="204"/>
      <c r="D104" s="215"/>
      <c r="E104" s="63" t="s">
        <v>329</v>
      </c>
      <c r="F104" s="63" t="s">
        <v>223</v>
      </c>
      <c r="G104" s="63" t="s">
        <v>330</v>
      </c>
      <c r="H104" s="123"/>
      <c r="I104" s="194"/>
      <c r="J104" s="194"/>
      <c r="K104" s="194"/>
      <c r="L104" s="194"/>
      <c r="M104" s="194"/>
      <c r="N104" s="194"/>
      <c r="O104" s="194"/>
      <c r="P104" s="192"/>
    </row>
    <row r="105" spans="1:18" ht="126" x14ac:dyDescent="0.25">
      <c r="A105" s="211"/>
      <c r="B105" s="194"/>
      <c r="C105" s="204"/>
      <c r="D105" s="215"/>
      <c r="E105" s="63" t="s">
        <v>331</v>
      </c>
      <c r="F105" s="63" t="s">
        <v>211</v>
      </c>
      <c r="G105" s="63" t="s">
        <v>332</v>
      </c>
      <c r="H105" s="123"/>
      <c r="I105" s="194"/>
      <c r="J105" s="194"/>
      <c r="K105" s="194"/>
      <c r="L105" s="194"/>
      <c r="M105" s="194"/>
      <c r="N105" s="194"/>
      <c r="O105" s="194"/>
      <c r="P105" s="192"/>
    </row>
    <row r="106" spans="1:18" ht="127.5" customHeight="1" thickBot="1" x14ac:dyDescent="0.3">
      <c r="A106" s="211"/>
      <c r="B106" s="194"/>
      <c r="C106" s="85" t="s">
        <v>333</v>
      </c>
      <c r="D106" s="215"/>
      <c r="E106" s="86" t="s">
        <v>334</v>
      </c>
      <c r="F106" s="86" t="s">
        <v>335</v>
      </c>
      <c r="G106" s="86" t="s">
        <v>336</v>
      </c>
      <c r="H106" s="123"/>
      <c r="I106" s="194"/>
      <c r="J106" s="194"/>
      <c r="K106" s="194"/>
      <c r="L106" s="194"/>
      <c r="M106" s="194"/>
      <c r="N106" s="194"/>
      <c r="O106" s="194"/>
      <c r="P106" s="87" t="s">
        <v>193</v>
      </c>
    </row>
    <row r="107" spans="1:18" ht="66" customHeight="1" x14ac:dyDescent="0.25">
      <c r="A107" s="197" t="s">
        <v>22</v>
      </c>
      <c r="B107" s="188" t="s">
        <v>337</v>
      </c>
      <c r="C107" s="188" t="s">
        <v>338</v>
      </c>
      <c r="D107" s="98" t="s">
        <v>339</v>
      </c>
      <c r="E107" s="98">
        <v>1</v>
      </c>
      <c r="F107" s="200" t="s">
        <v>340</v>
      </c>
      <c r="G107" s="200" t="s">
        <v>341</v>
      </c>
      <c r="H107" s="111">
        <v>1</v>
      </c>
      <c r="I107" s="188" t="s">
        <v>342</v>
      </c>
      <c r="J107" s="188" t="s">
        <v>343</v>
      </c>
      <c r="K107" s="188" t="s">
        <v>343</v>
      </c>
      <c r="L107" s="188" t="s">
        <v>343</v>
      </c>
      <c r="M107" s="188" t="s">
        <v>343</v>
      </c>
      <c r="N107" s="188" t="s">
        <v>343</v>
      </c>
      <c r="O107" s="188" t="s">
        <v>343</v>
      </c>
      <c r="P107" s="138" t="s">
        <v>344</v>
      </c>
      <c r="Q107" s="89"/>
    </row>
    <row r="108" spans="1:18" ht="48.75" customHeight="1" x14ac:dyDescent="0.25">
      <c r="A108" s="198"/>
      <c r="B108" s="189"/>
      <c r="C108" s="189"/>
      <c r="D108" s="99" t="s">
        <v>345</v>
      </c>
      <c r="E108" s="99">
        <v>1</v>
      </c>
      <c r="F108" s="191"/>
      <c r="G108" s="191"/>
      <c r="H108" s="100">
        <v>1</v>
      </c>
      <c r="I108" s="189"/>
      <c r="J108" s="189"/>
      <c r="K108" s="189"/>
      <c r="L108" s="189"/>
      <c r="M108" s="189"/>
      <c r="N108" s="189"/>
      <c r="O108" s="189"/>
      <c r="P108" s="139"/>
    </row>
    <row r="109" spans="1:18" ht="110.25" x14ac:dyDescent="0.25">
      <c r="A109" s="198"/>
      <c r="B109" s="189"/>
      <c r="C109" s="189"/>
      <c r="D109" s="99" t="s">
        <v>346</v>
      </c>
      <c r="E109" s="99">
        <v>2</v>
      </c>
      <c r="F109" s="191"/>
      <c r="G109" s="100" t="s">
        <v>341</v>
      </c>
      <c r="H109" s="100">
        <v>1</v>
      </c>
      <c r="I109" s="99" t="s">
        <v>342</v>
      </c>
      <c r="J109" s="189"/>
      <c r="K109" s="189"/>
      <c r="L109" s="189"/>
      <c r="M109" s="189"/>
      <c r="N109" s="189"/>
      <c r="O109" s="189"/>
      <c r="P109" s="139"/>
    </row>
    <row r="110" spans="1:18" ht="362.25" x14ac:dyDescent="0.25">
      <c r="A110" s="198"/>
      <c r="B110" s="189"/>
      <c r="C110" s="189"/>
      <c r="D110" s="99" t="s">
        <v>347</v>
      </c>
      <c r="E110" s="99">
        <v>2</v>
      </c>
      <c r="F110" s="191"/>
      <c r="G110" s="100" t="s">
        <v>348</v>
      </c>
      <c r="H110" s="100">
        <v>1</v>
      </c>
      <c r="I110" s="99" t="s">
        <v>349</v>
      </c>
      <c r="J110" s="189"/>
      <c r="K110" s="189"/>
      <c r="L110" s="189"/>
      <c r="M110" s="189"/>
      <c r="N110" s="189"/>
      <c r="O110" s="189"/>
      <c r="P110" s="139"/>
    </row>
    <row r="111" spans="1:18" ht="32.25" customHeight="1" x14ac:dyDescent="0.25">
      <c r="A111" s="198"/>
      <c r="B111" s="189"/>
      <c r="C111" s="189"/>
      <c r="D111" s="99" t="s">
        <v>350</v>
      </c>
      <c r="E111" s="99">
        <v>1</v>
      </c>
      <c r="F111" s="191"/>
      <c r="G111" s="191" t="s">
        <v>341</v>
      </c>
      <c r="H111" s="100">
        <v>1</v>
      </c>
      <c r="I111" s="189" t="s">
        <v>342</v>
      </c>
      <c r="J111" s="189"/>
      <c r="K111" s="189"/>
      <c r="L111" s="189"/>
      <c r="M111" s="189"/>
      <c r="N111" s="189"/>
      <c r="O111" s="189"/>
      <c r="P111" s="139"/>
    </row>
    <row r="112" spans="1:18" ht="45" x14ac:dyDescent="0.25">
      <c r="A112" s="198"/>
      <c r="B112" s="189"/>
      <c r="C112" s="189"/>
      <c r="D112" s="99" t="s">
        <v>351</v>
      </c>
      <c r="E112" s="99">
        <v>1</v>
      </c>
      <c r="F112" s="191"/>
      <c r="G112" s="191"/>
      <c r="H112" s="100">
        <v>1</v>
      </c>
      <c r="I112" s="189"/>
      <c r="J112" s="189"/>
      <c r="K112" s="189"/>
      <c r="L112" s="189"/>
      <c r="M112" s="189"/>
      <c r="N112" s="189"/>
      <c r="O112" s="189"/>
      <c r="P112" s="139"/>
    </row>
    <row r="113" spans="1:16" ht="75" x14ac:dyDescent="0.25">
      <c r="A113" s="198"/>
      <c r="B113" s="189"/>
      <c r="C113" s="189"/>
      <c r="D113" s="99" t="s">
        <v>352</v>
      </c>
      <c r="E113" s="99">
        <v>1</v>
      </c>
      <c r="F113" s="191"/>
      <c r="G113" s="191"/>
      <c r="H113" s="100">
        <v>1</v>
      </c>
      <c r="I113" s="189"/>
      <c r="J113" s="189"/>
      <c r="K113" s="189"/>
      <c r="L113" s="189"/>
      <c r="M113" s="189"/>
      <c r="N113" s="189"/>
      <c r="O113" s="189"/>
      <c r="P113" s="139"/>
    </row>
    <row r="114" spans="1:16" ht="45" x14ac:dyDescent="0.25">
      <c r="A114" s="198"/>
      <c r="B114" s="189"/>
      <c r="C114" s="189"/>
      <c r="D114" s="99" t="s">
        <v>353</v>
      </c>
      <c r="E114" s="99">
        <v>1</v>
      </c>
      <c r="F114" s="191"/>
      <c r="G114" s="191"/>
      <c r="H114" s="100">
        <v>1</v>
      </c>
      <c r="I114" s="189"/>
      <c r="J114" s="189"/>
      <c r="K114" s="189"/>
      <c r="L114" s="189"/>
      <c r="M114" s="189"/>
      <c r="N114" s="189"/>
      <c r="O114" s="189"/>
      <c r="P114" s="139"/>
    </row>
    <row r="115" spans="1:16" ht="30" x14ac:dyDescent="0.25">
      <c r="A115" s="198"/>
      <c r="B115" s="189"/>
      <c r="C115" s="189"/>
      <c r="D115" s="99" t="s">
        <v>354</v>
      </c>
      <c r="E115" s="99">
        <v>1</v>
      </c>
      <c r="F115" s="191"/>
      <c r="G115" s="191"/>
      <c r="H115" s="100">
        <v>1</v>
      </c>
      <c r="I115" s="189"/>
      <c r="J115" s="189"/>
      <c r="K115" s="189"/>
      <c r="L115" s="189"/>
      <c r="M115" s="189"/>
      <c r="N115" s="189"/>
      <c r="O115" s="189"/>
      <c r="P115" s="139"/>
    </row>
    <row r="116" spans="1:16" ht="45" x14ac:dyDescent="0.25">
      <c r="A116" s="198"/>
      <c r="B116" s="189"/>
      <c r="C116" s="189"/>
      <c r="D116" s="99" t="s">
        <v>355</v>
      </c>
      <c r="E116" s="99">
        <v>1</v>
      </c>
      <c r="F116" s="191"/>
      <c r="G116" s="191"/>
      <c r="H116" s="100">
        <v>1</v>
      </c>
      <c r="I116" s="189"/>
      <c r="J116" s="189"/>
      <c r="K116" s="189"/>
      <c r="L116" s="189"/>
      <c r="M116" s="189"/>
      <c r="N116" s="189"/>
      <c r="O116" s="189"/>
      <c r="P116" s="139"/>
    </row>
    <row r="117" spans="1:16" ht="96.75" customHeight="1" x14ac:dyDescent="0.25">
      <c r="A117" s="198"/>
      <c r="B117" s="189"/>
      <c r="C117" s="189"/>
      <c r="D117" s="99" t="s">
        <v>356</v>
      </c>
      <c r="E117" s="99">
        <v>1</v>
      </c>
      <c r="F117" s="191"/>
      <c r="G117" s="191" t="s">
        <v>357</v>
      </c>
      <c r="H117" s="100"/>
      <c r="I117" s="189" t="s">
        <v>358</v>
      </c>
      <c r="J117" s="189"/>
      <c r="K117" s="189"/>
      <c r="L117" s="189"/>
      <c r="M117" s="189"/>
      <c r="N117" s="189"/>
      <c r="O117" s="189"/>
      <c r="P117" s="139"/>
    </row>
    <row r="118" spans="1:16" ht="60" x14ac:dyDescent="0.25">
      <c r="A118" s="198"/>
      <c r="B118" s="189"/>
      <c r="C118" s="189"/>
      <c r="D118" s="99" t="s">
        <v>359</v>
      </c>
      <c r="E118" s="99">
        <v>1</v>
      </c>
      <c r="F118" s="191"/>
      <c r="G118" s="191"/>
      <c r="H118" s="100"/>
      <c r="I118" s="189"/>
      <c r="J118" s="189"/>
      <c r="K118" s="189"/>
      <c r="L118" s="189"/>
      <c r="M118" s="189"/>
      <c r="N118" s="189"/>
      <c r="O118" s="189"/>
      <c r="P118" s="139"/>
    </row>
    <row r="119" spans="1:16" ht="409.5" x14ac:dyDescent="0.25">
      <c r="A119" s="198"/>
      <c r="B119" s="189"/>
      <c r="C119" s="189"/>
      <c r="D119" s="99" t="s">
        <v>360</v>
      </c>
      <c r="E119" s="99">
        <v>1</v>
      </c>
      <c r="F119" s="191"/>
      <c r="G119" s="100" t="s">
        <v>361</v>
      </c>
      <c r="H119" s="100">
        <v>1</v>
      </c>
      <c r="I119" s="99" t="s">
        <v>362</v>
      </c>
      <c r="J119" s="189"/>
      <c r="K119" s="189"/>
      <c r="L119" s="189"/>
      <c r="M119" s="189"/>
      <c r="N119" s="189"/>
      <c r="O119" s="189"/>
      <c r="P119" s="139"/>
    </row>
    <row r="120" spans="1:16" ht="409.5" x14ac:dyDescent="0.25">
      <c r="A120" s="198"/>
      <c r="B120" s="189"/>
      <c r="C120" s="189"/>
      <c r="D120" s="99" t="s">
        <v>363</v>
      </c>
      <c r="E120" s="99">
        <v>1</v>
      </c>
      <c r="F120" s="191"/>
      <c r="G120" s="100" t="s">
        <v>364</v>
      </c>
      <c r="H120" s="100">
        <v>1</v>
      </c>
      <c r="I120" s="99" t="s">
        <v>365</v>
      </c>
      <c r="J120" s="189"/>
      <c r="K120" s="189"/>
      <c r="L120" s="189"/>
      <c r="M120" s="189"/>
      <c r="N120" s="189"/>
      <c r="O120" s="189"/>
      <c r="P120" s="139"/>
    </row>
    <row r="121" spans="1:16" ht="96.75" customHeight="1" x14ac:dyDescent="0.25">
      <c r="A121" s="198"/>
      <c r="B121" s="189"/>
      <c r="C121" s="189"/>
      <c r="D121" s="99" t="s">
        <v>366</v>
      </c>
      <c r="E121" s="99">
        <v>1</v>
      </c>
      <c r="F121" s="191"/>
      <c r="G121" s="191" t="s">
        <v>357</v>
      </c>
      <c r="H121" s="100">
        <v>1</v>
      </c>
      <c r="I121" s="189" t="s">
        <v>367</v>
      </c>
      <c r="J121" s="189"/>
      <c r="K121" s="189"/>
      <c r="L121" s="189"/>
      <c r="M121" s="189"/>
      <c r="N121" s="189"/>
      <c r="O121" s="189"/>
      <c r="P121" s="139"/>
    </row>
    <row r="122" spans="1:16" ht="30" x14ac:dyDescent="0.25">
      <c r="A122" s="198"/>
      <c r="B122" s="189"/>
      <c r="C122" s="189"/>
      <c r="D122" s="99" t="s">
        <v>368</v>
      </c>
      <c r="E122" s="99">
        <v>1</v>
      </c>
      <c r="F122" s="191"/>
      <c r="G122" s="191"/>
      <c r="H122" s="100">
        <v>1</v>
      </c>
      <c r="I122" s="189"/>
      <c r="J122" s="189"/>
      <c r="K122" s="189"/>
      <c r="L122" s="189"/>
      <c r="M122" s="189"/>
      <c r="N122" s="189"/>
      <c r="O122" s="189"/>
      <c r="P122" s="139"/>
    </row>
    <row r="123" spans="1:16" ht="45" x14ac:dyDescent="0.25">
      <c r="A123" s="198"/>
      <c r="B123" s="189"/>
      <c r="C123" s="189"/>
      <c r="D123" s="99" t="s">
        <v>369</v>
      </c>
      <c r="E123" s="99">
        <v>1</v>
      </c>
      <c r="F123" s="191"/>
      <c r="G123" s="191"/>
      <c r="H123" s="100">
        <v>1</v>
      </c>
      <c r="I123" s="189"/>
      <c r="J123" s="189"/>
      <c r="K123" s="189"/>
      <c r="L123" s="189"/>
      <c r="M123" s="189"/>
      <c r="N123" s="189"/>
      <c r="O123" s="189"/>
      <c r="P123" s="139"/>
    </row>
    <row r="124" spans="1:16" ht="45" x14ac:dyDescent="0.25">
      <c r="A124" s="198"/>
      <c r="B124" s="189"/>
      <c r="C124" s="189"/>
      <c r="D124" s="99" t="s">
        <v>370</v>
      </c>
      <c r="E124" s="99">
        <v>1</v>
      </c>
      <c r="F124" s="191"/>
      <c r="G124" s="191"/>
      <c r="H124" s="100">
        <v>1</v>
      </c>
      <c r="I124" s="189"/>
      <c r="J124" s="189"/>
      <c r="K124" s="189"/>
      <c r="L124" s="189"/>
      <c r="M124" s="189"/>
      <c r="N124" s="189"/>
      <c r="O124" s="189"/>
      <c r="P124" s="139"/>
    </row>
    <row r="125" spans="1:16" ht="60" x14ac:dyDescent="0.25">
      <c r="A125" s="198"/>
      <c r="B125" s="189"/>
      <c r="C125" s="189"/>
      <c r="D125" s="99" t="s">
        <v>371</v>
      </c>
      <c r="E125" s="99">
        <v>1</v>
      </c>
      <c r="F125" s="191"/>
      <c r="G125" s="191"/>
      <c r="H125" s="100">
        <v>1</v>
      </c>
      <c r="I125" s="189"/>
      <c r="J125" s="189"/>
      <c r="K125" s="189"/>
      <c r="L125" s="189"/>
      <c r="M125" s="189"/>
      <c r="N125" s="189"/>
      <c r="O125" s="189"/>
      <c r="P125" s="139"/>
    </row>
    <row r="126" spans="1:16" ht="48.75" customHeight="1" x14ac:dyDescent="0.25">
      <c r="A126" s="198"/>
      <c r="B126" s="189"/>
      <c r="C126" s="189"/>
      <c r="D126" s="99" t="s">
        <v>372</v>
      </c>
      <c r="E126" s="99">
        <v>1</v>
      </c>
      <c r="F126" s="191"/>
      <c r="G126" s="191" t="s">
        <v>373</v>
      </c>
      <c r="H126" s="100">
        <v>1</v>
      </c>
      <c r="I126" s="189" t="s">
        <v>358</v>
      </c>
      <c r="J126" s="189"/>
      <c r="K126" s="189"/>
      <c r="L126" s="189"/>
      <c r="M126" s="189"/>
      <c r="N126" s="189"/>
      <c r="O126" s="189"/>
      <c r="P126" s="139"/>
    </row>
    <row r="127" spans="1:16" ht="45" x14ac:dyDescent="0.25">
      <c r="A127" s="198"/>
      <c r="B127" s="189"/>
      <c r="C127" s="189"/>
      <c r="D127" s="99" t="s">
        <v>374</v>
      </c>
      <c r="E127" s="99">
        <v>1</v>
      </c>
      <c r="F127" s="191"/>
      <c r="G127" s="191"/>
      <c r="H127" s="100">
        <v>1</v>
      </c>
      <c r="I127" s="189"/>
      <c r="J127" s="189"/>
      <c r="K127" s="189"/>
      <c r="L127" s="189"/>
      <c r="M127" s="189"/>
      <c r="N127" s="189"/>
      <c r="O127" s="189"/>
      <c r="P127" s="139"/>
    </row>
    <row r="128" spans="1:16" ht="96.75" customHeight="1" x14ac:dyDescent="0.25">
      <c r="A128" s="198"/>
      <c r="B128" s="189"/>
      <c r="C128" s="189"/>
      <c r="D128" s="99" t="s">
        <v>375</v>
      </c>
      <c r="E128" s="99">
        <v>1</v>
      </c>
      <c r="F128" s="191"/>
      <c r="G128" s="191" t="s">
        <v>364</v>
      </c>
      <c r="H128" s="100">
        <v>1</v>
      </c>
      <c r="I128" s="189" t="s">
        <v>367</v>
      </c>
      <c r="J128" s="189"/>
      <c r="K128" s="189"/>
      <c r="L128" s="189"/>
      <c r="M128" s="189"/>
      <c r="N128" s="189"/>
      <c r="O128" s="189"/>
      <c r="P128" s="139"/>
    </row>
    <row r="129" spans="1:16" ht="90" x14ac:dyDescent="0.25">
      <c r="A129" s="198"/>
      <c r="B129" s="189"/>
      <c r="C129" s="189"/>
      <c r="D129" s="99" t="s">
        <v>376</v>
      </c>
      <c r="E129" s="99">
        <v>1</v>
      </c>
      <c r="F129" s="191"/>
      <c r="G129" s="191"/>
      <c r="H129" s="100">
        <v>1</v>
      </c>
      <c r="I129" s="189"/>
      <c r="J129" s="189"/>
      <c r="K129" s="189"/>
      <c r="L129" s="189"/>
      <c r="M129" s="189"/>
      <c r="N129" s="189"/>
      <c r="O129" s="189"/>
      <c r="P129" s="139"/>
    </row>
    <row r="130" spans="1:16" ht="409.5" x14ac:dyDescent="0.25">
      <c r="A130" s="198"/>
      <c r="B130" s="189"/>
      <c r="C130" s="189"/>
      <c r="D130" s="99" t="s">
        <v>377</v>
      </c>
      <c r="E130" s="99">
        <v>1</v>
      </c>
      <c r="F130" s="191"/>
      <c r="G130" s="100" t="s">
        <v>364</v>
      </c>
      <c r="H130" s="100">
        <v>1</v>
      </c>
      <c r="I130" s="99" t="s">
        <v>367</v>
      </c>
      <c r="J130" s="189"/>
      <c r="K130" s="189"/>
      <c r="L130" s="189"/>
      <c r="M130" s="189"/>
      <c r="N130" s="189"/>
      <c r="O130" s="189"/>
      <c r="P130" s="139"/>
    </row>
    <row r="131" spans="1:16" ht="409.5" x14ac:dyDescent="0.25">
      <c r="A131" s="198"/>
      <c r="B131" s="189"/>
      <c r="C131" s="189"/>
      <c r="D131" s="99" t="s">
        <v>378</v>
      </c>
      <c r="E131" s="99">
        <v>1</v>
      </c>
      <c r="F131" s="191"/>
      <c r="G131" s="100" t="s">
        <v>379</v>
      </c>
      <c r="H131" s="100">
        <v>1</v>
      </c>
      <c r="I131" s="99" t="s">
        <v>380</v>
      </c>
      <c r="J131" s="189"/>
      <c r="K131" s="189"/>
      <c r="L131" s="189"/>
      <c r="M131" s="189"/>
      <c r="N131" s="189"/>
      <c r="O131" s="189"/>
      <c r="P131" s="139"/>
    </row>
    <row r="132" spans="1:16" ht="32.25" customHeight="1" x14ac:dyDescent="0.25">
      <c r="A132" s="198"/>
      <c r="B132" s="189"/>
      <c r="C132" s="189"/>
      <c r="D132" s="99" t="s">
        <v>381</v>
      </c>
      <c r="E132" s="99">
        <v>70</v>
      </c>
      <c r="F132" s="191"/>
      <c r="G132" s="191" t="s">
        <v>382</v>
      </c>
      <c r="H132" s="100">
        <v>1</v>
      </c>
      <c r="I132" s="189" t="s">
        <v>342</v>
      </c>
      <c r="J132" s="189"/>
      <c r="K132" s="189"/>
      <c r="L132" s="189"/>
      <c r="M132" s="189"/>
      <c r="N132" s="189"/>
      <c r="O132" s="189"/>
      <c r="P132" s="139"/>
    </row>
    <row r="133" spans="1:16" ht="30" x14ac:dyDescent="0.25">
      <c r="A133" s="198"/>
      <c r="B133" s="189"/>
      <c r="C133" s="189"/>
      <c r="D133" s="99" t="s">
        <v>383</v>
      </c>
      <c r="E133" s="99">
        <v>2</v>
      </c>
      <c r="F133" s="191"/>
      <c r="G133" s="191"/>
      <c r="H133" s="100">
        <v>1</v>
      </c>
      <c r="I133" s="189"/>
      <c r="J133" s="189"/>
      <c r="K133" s="189"/>
      <c r="L133" s="189"/>
      <c r="M133" s="189"/>
      <c r="N133" s="189"/>
      <c r="O133" s="189"/>
      <c r="P133" s="139"/>
    </row>
    <row r="134" spans="1:16" ht="15.75" x14ac:dyDescent="0.25">
      <c r="A134" s="198"/>
      <c r="B134" s="189"/>
      <c r="C134" s="189"/>
      <c r="D134" s="99" t="s">
        <v>384</v>
      </c>
      <c r="E134" s="99">
        <v>3</v>
      </c>
      <c r="F134" s="191"/>
      <c r="G134" s="191"/>
      <c r="H134" s="100">
        <v>1</v>
      </c>
      <c r="I134" s="189"/>
      <c r="J134" s="189"/>
      <c r="K134" s="189"/>
      <c r="L134" s="189"/>
      <c r="M134" s="189"/>
      <c r="N134" s="189"/>
      <c r="O134" s="189"/>
      <c r="P134" s="139"/>
    </row>
    <row r="135" spans="1:16" ht="15.75" x14ac:dyDescent="0.25">
      <c r="A135" s="198"/>
      <c r="B135" s="189"/>
      <c r="C135" s="189"/>
      <c r="D135" s="99" t="s">
        <v>385</v>
      </c>
      <c r="E135" s="99">
        <v>1</v>
      </c>
      <c r="F135" s="191"/>
      <c r="G135" s="191"/>
      <c r="H135" s="100">
        <v>1</v>
      </c>
      <c r="I135" s="189"/>
      <c r="J135" s="189"/>
      <c r="K135" s="189"/>
      <c r="L135" s="189"/>
      <c r="M135" s="189"/>
      <c r="N135" s="189"/>
      <c r="O135" s="189"/>
      <c r="P135" s="139"/>
    </row>
    <row r="136" spans="1:16" ht="45.75" thickBot="1" x14ac:dyDescent="0.3">
      <c r="A136" s="199"/>
      <c r="B136" s="190"/>
      <c r="C136" s="190"/>
      <c r="D136" s="101" t="s">
        <v>386</v>
      </c>
      <c r="E136" s="101">
        <v>5</v>
      </c>
      <c r="F136" s="196"/>
      <c r="G136" s="196"/>
      <c r="H136" s="112">
        <v>1</v>
      </c>
      <c r="I136" s="190"/>
      <c r="J136" s="190"/>
      <c r="K136" s="190"/>
      <c r="L136" s="190"/>
      <c r="M136" s="190"/>
      <c r="N136" s="190"/>
      <c r="O136" s="190"/>
      <c r="P136" s="140"/>
    </row>
    <row r="137" spans="1:16" ht="268.5" thickBot="1" x14ac:dyDescent="0.3">
      <c r="A137" s="91" t="s">
        <v>24</v>
      </c>
      <c r="B137" s="92" t="s">
        <v>387</v>
      </c>
      <c r="C137" s="92" t="s">
        <v>388</v>
      </c>
      <c r="D137" s="92" t="s">
        <v>389</v>
      </c>
      <c r="E137" s="92" t="s">
        <v>390</v>
      </c>
      <c r="F137" s="92" t="s">
        <v>340</v>
      </c>
      <c r="G137" s="93" t="s">
        <v>391</v>
      </c>
      <c r="H137" s="124"/>
      <c r="I137" s="92" t="s">
        <v>343</v>
      </c>
      <c r="J137" s="92" t="s">
        <v>343</v>
      </c>
      <c r="K137" s="92" t="s">
        <v>343</v>
      </c>
      <c r="L137" s="92" t="s">
        <v>343</v>
      </c>
      <c r="M137" s="92" t="s">
        <v>343</v>
      </c>
      <c r="N137" s="92" t="s">
        <v>343</v>
      </c>
      <c r="O137" s="92" t="s">
        <v>343</v>
      </c>
      <c r="P137" s="92" t="s">
        <v>343</v>
      </c>
    </row>
    <row r="138" spans="1:16" ht="47.25" x14ac:dyDescent="0.25">
      <c r="A138" s="182" t="s">
        <v>26</v>
      </c>
      <c r="B138" s="185" t="s">
        <v>392</v>
      </c>
      <c r="C138" s="178" t="s">
        <v>393</v>
      </c>
      <c r="D138" s="95" t="s">
        <v>394</v>
      </c>
      <c r="E138" s="94">
        <v>2</v>
      </c>
      <c r="F138" s="94" t="s">
        <v>340</v>
      </c>
      <c r="G138" s="94" t="s">
        <v>395</v>
      </c>
      <c r="H138" s="94"/>
      <c r="I138" s="178" t="s">
        <v>343</v>
      </c>
      <c r="J138" s="178" t="s">
        <v>343</v>
      </c>
      <c r="K138" s="178" t="s">
        <v>343</v>
      </c>
      <c r="L138" s="178" t="s">
        <v>343</v>
      </c>
      <c r="M138" s="178" t="s">
        <v>343</v>
      </c>
      <c r="N138" s="178" t="s">
        <v>343</v>
      </c>
      <c r="O138" s="178" t="s">
        <v>343</v>
      </c>
      <c r="P138" s="179" t="s">
        <v>343</v>
      </c>
    </row>
    <row r="139" spans="1:16" ht="31.5" x14ac:dyDescent="0.25">
      <c r="A139" s="183"/>
      <c r="B139" s="186"/>
      <c r="C139" s="170"/>
      <c r="D139" s="90" t="s">
        <v>396</v>
      </c>
      <c r="E139" s="88">
        <v>2</v>
      </c>
      <c r="F139" s="88" t="s">
        <v>340</v>
      </c>
      <c r="G139" s="88" t="s">
        <v>395</v>
      </c>
      <c r="H139" s="88"/>
      <c r="I139" s="170"/>
      <c r="J139" s="170"/>
      <c r="K139" s="170"/>
      <c r="L139" s="170"/>
      <c r="M139" s="170"/>
      <c r="N139" s="170"/>
      <c r="O139" s="170"/>
      <c r="P139" s="180"/>
    </row>
    <row r="140" spans="1:16" ht="43.5" customHeight="1" x14ac:dyDescent="0.25">
      <c r="A140" s="183"/>
      <c r="B140" s="186"/>
      <c r="C140" s="170" t="s">
        <v>397</v>
      </c>
      <c r="D140" s="90" t="s">
        <v>398</v>
      </c>
      <c r="E140" s="88">
        <v>1</v>
      </c>
      <c r="F140" s="88" t="s">
        <v>340</v>
      </c>
      <c r="G140" s="170" t="s">
        <v>399</v>
      </c>
      <c r="H140" s="88"/>
      <c r="I140" s="170"/>
      <c r="J140" s="170"/>
      <c r="K140" s="170"/>
      <c r="L140" s="170"/>
      <c r="M140" s="170"/>
      <c r="N140" s="170"/>
      <c r="O140" s="170"/>
      <c r="P140" s="180"/>
    </row>
    <row r="141" spans="1:16" ht="31.5" x14ac:dyDescent="0.25">
      <c r="A141" s="183"/>
      <c r="B141" s="186"/>
      <c r="C141" s="170"/>
      <c r="D141" s="90" t="s">
        <v>400</v>
      </c>
      <c r="E141" s="88">
        <v>1</v>
      </c>
      <c r="F141" s="88" t="s">
        <v>340</v>
      </c>
      <c r="G141" s="170"/>
      <c r="H141" s="88"/>
      <c r="I141" s="170"/>
      <c r="J141" s="170"/>
      <c r="K141" s="170"/>
      <c r="L141" s="170"/>
      <c r="M141" s="170"/>
      <c r="N141" s="170"/>
      <c r="O141" s="170"/>
      <c r="P141" s="180"/>
    </row>
    <row r="142" spans="1:16" ht="31.5" x14ac:dyDescent="0.25">
      <c r="A142" s="183"/>
      <c r="B142" s="186"/>
      <c r="C142" s="170"/>
      <c r="D142" s="90" t="s">
        <v>401</v>
      </c>
      <c r="E142" s="88">
        <v>1</v>
      </c>
      <c r="F142" s="88" t="s">
        <v>340</v>
      </c>
      <c r="G142" s="170"/>
      <c r="H142" s="88"/>
      <c r="I142" s="170"/>
      <c r="J142" s="170"/>
      <c r="K142" s="170"/>
      <c r="L142" s="170"/>
      <c r="M142" s="170"/>
      <c r="N142" s="170"/>
      <c r="O142" s="170"/>
      <c r="P142" s="180"/>
    </row>
    <row r="143" spans="1:16" ht="15" customHeight="1" x14ac:dyDescent="0.25">
      <c r="A143" s="183"/>
      <c r="B143" s="186"/>
      <c r="C143" s="170"/>
      <c r="D143" s="90" t="s">
        <v>402</v>
      </c>
      <c r="E143" s="88">
        <v>1</v>
      </c>
      <c r="F143" s="88" t="s">
        <v>340</v>
      </c>
      <c r="G143" s="170" t="s">
        <v>403</v>
      </c>
      <c r="H143" s="88"/>
      <c r="I143" s="170"/>
      <c r="J143" s="170"/>
      <c r="K143" s="170"/>
      <c r="L143" s="170"/>
      <c r="M143" s="170"/>
      <c r="N143" s="170"/>
      <c r="O143" s="170"/>
      <c r="P143" s="180"/>
    </row>
    <row r="144" spans="1:16" ht="31.5" x14ac:dyDescent="0.25">
      <c r="A144" s="183"/>
      <c r="B144" s="186"/>
      <c r="C144" s="170"/>
      <c r="D144" s="90" t="s">
        <v>404</v>
      </c>
      <c r="E144" s="88">
        <v>1</v>
      </c>
      <c r="F144" s="88" t="s">
        <v>340</v>
      </c>
      <c r="G144" s="170"/>
      <c r="H144" s="88"/>
      <c r="I144" s="170"/>
      <c r="J144" s="170"/>
      <c r="K144" s="170"/>
      <c r="L144" s="170"/>
      <c r="M144" s="170"/>
      <c r="N144" s="170"/>
      <c r="O144" s="170"/>
      <c r="P144" s="180"/>
    </row>
    <row r="145" spans="1:16" ht="39.75" customHeight="1" x14ac:dyDescent="0.25">
      <c r="A145" s="183"/>
      <c r="B145" s="186"/>
      <c r="C145" s="170" t="s">
        <v>405</v>
      </c>
      <c r="D145" s="90" t="s">
        <v>406</v>
      </c>
      <c r="E145" s="88">
        <v>1</v>
      </c>
      <c r="F145" s="88" t="s">
        <v>340</v>
      </c>
      <c r="G145" s="170" t="s">
        <v>407</v>
      </c>
      <c r="H145" s="88"/>
      <c r="I145" s="170"/>
      <c r="J145" s="170"/>
      <c r="K145" s="170"/>
      <c r="L145" s="170"/>
      <c r="M145" s="170"/>
      <c r="N145" s="170"/>
      <c r="O145" s="170"/>
      <c r="P145" s="180"/>
    </row>
    <row r="146" spans="1:16" ht="31.5" x14ac:dyDescent="0.25">
      <c r="A146" s="183"/>
      <c r="B146" s="186"/>
      <c r="C146" s="170"/>
      <c r="D146" s="90" t="s">
        <v>408</v>
      </c>
      <c r="E146" s="88">
        <v>1</v>
      </c>
      <c r="F146" s="88" t="s">
        <v>340</v>
      </c>
      <c r="G146" s="170"/>
      <c r="H146" s="88"/>
      <c r="I146" s="170"/>
      <c r="J146" s="170"/>
      <c r="K146" s="170"/>
      <c r="L146" s="170"/>
      <c r="M146" s="170"/>
      <c r="N146" s="170"/>
      <c r="O146" s="170"/>
      <c r="P146" s="180"/>
    </row>
    <row r="147" spans="1:16" ht="31.5" x14ac:dyDescent="0.25">
      <c r="A147" s="183"/>
      <c r="B147" s="186"/>
      <c r="C147" s="170"/>
      <c r="D147" s="90" t="s">
        <v>409</v>
      </c>
      <c r="E147" s="88">
        <v>1</v>
      </c>
      <c r="F147" s="88" t="s">
        <v>340</v>
      </c>
      <c r="G147" s="170"/>
      <c r="H147" s="88"/>
      <c r="I147" s="170"/>
      <c r="J147" s="170"/>
      <c r="K147" s="170"/>
      <c r="L147" s="170"/>
      <c r="M147" s="170"/>
      <c r="N147" s="170"/>
      <c r="O147" s="170"/>
      <c r="P147" s="180"/>
    </row>
    <row r="148" spans="1:16" ht="31.5" x14ac:dyDescent="0.25">
      <c r="A148" s="183"/>
      <c r="B148" s="186"/>
      <c r="C148" s="170"/>
      <c r="D148" s="90" t="s">
        <v>410</v>
      </c>
      <c r="E148" s="88">
        <v>1</v>
      </c>
      <c r="F148" s="88" t="s">
        <v>340</v>
      </c>
      <c r="G148" s="170"/>
      <c r="H148" s="88"/>
      <c r="I148" s="170"/>
      <c r="J148" s="170"/>
      <c r="K148" s="170"/>
      <c r="L148" s="170"/>
      <c r="M148" s="170"/>
      <c r="N148" s="170"/>
      <c r="O148" s="170"/>
      <c r="P148" s="180"/>
    </row>
    <row r="149" spans="1:16" ht="31.5" x14ac:dyDescent="0.25">
      <c r="A149" s="183"/>
      <c r="B149" s="186"/>
      <c r="C149" s="170"/>
      <c r="D149" s="90" t="s">
        <v>411</v>
      </c>
      <c r="E149" s="88">
        <v>1</v>
      </c>
      <c r="F149" s="88" t="s">
        <v>340</v>
      </c>
      <c r="G149" s="170"/>
      <c r="H149" s="88"/>
      <c r="I149" s="170"/>
      <c r="J149" s="170"/>
      <c r="K149" s="170"/>
      <c r="L149" s="170"/>
      <c r="M149" s="170"/>
      <c r="N149" s="170"/>
      <c r="O149" s="170"/>
      <c r="P149" s="180"/>
    </row>
    <row r="150" spans="1:16" ht="31.5" x14ac:dyDescent="0.25">
      <c r="A150" s="183"/>
      <c r="B150" s="186"/>
      <c r="C150" s="170"/>
      <c r="D150" s="90" t="s">
        <v>412</v>
      </c>
      <c r="E150" s="88">
        <v>1</v>
      </c>
      <c r="F150" s="88" t="s">
        <v>340</v>
      </c>
      <c r="G150" s="170"/>
      <c r="H150" s="88"/>
      <c r="I150" s="170"/>
      <c r="J150" s="170"/>
      <c r="K150" s="170"/>
      <c r="L150" s="170"/>
      <c r="M150" s="170"/>
      <c r="N150" s="170"/>
      <c r="O150" s="170"/>
      <c r="P150" s="180"/>
    </row>
    <row r="151" spans="1:16" ht="31.5" x14ac:dyDescent="0.25">
      <c r="A151" s="183"/>
      <c r="B151" s="186"/>
      <c r="C151" s="170"/>
      <c r="D151" s="90" t="s">
        <v>413</v>
      </c>
      <c r="E151" s="88">
        <v>1</v>
      </c>
      <c r="F151" s="88" t="s">
        <v>340</v>
      </c>
      <c r="G151" s="170"/>
      <c r="H151" s="88"/>
      <c r="I151" s="170"/>
      <c r="J151" s="170"/>
      <c r="K151" s="170"/>
      <c r="L151" s="170"/>
      <c r="M151" s="170"/>
      <c r="N151" s="170"/>
      <c r="O151" s="170"/>
      <c r="P151" s="180"/>
    </row>
    <row r="152" spans="1:16" ht="48.75" customHeight="1" x14ac:dyDescent="0.25">
      <c r="A152" s="183"/>
      <c r="B152" s="186"/>
      <c r="C152" s="170" t="s">
        <v>414</v>
      </c>
      <c r="D152" s="90" t="s">
        <v>415</v>
      </c>
      <c r="E152" s="88">
        <v>1</v>
      </c>
      <c r="F152" s="88" t="s">
        <v>340</v>
      </c>
      <c r="G152" s="170" t="s">
        <v>416</v>
      </c>
      <c r="H152" s="88"/>
      <c r="I152" s="170"/>
      <c r="J152" s="170"/>
      <c r="K152" s="170"/>
      <c r="L152" s="170"/>
      <c r="M152" s="170"/>
      <c r="N152" s="170"/>
      <c r="O152" s="170"/>
      <c r="P152" s="180"/>
    </row>
    <row r="153" spans="1:16" ht="31.5" x14ac:dyDescent="0.25">
      <c r="A153" s="183"/>
      <c r="B153" s="186"/>
      <c r="C153" s="170"/>
      <c r="D153" s="90" t="s">
        <v>417</v>
      </c>
      <c r="E153" s="88">
        <v>1</v>
      </c>
      <c r="F153" s="88" t="s">
        <v>340</v>
      </c>
      <c r="G153" s="170"/>
      <c r="H153" s="88"/>
      <c r="I153" s="170"/>
      <c r="J153" s="170"/>
      <c r="K153" s="170"/>
      <c r="L153" s="170"/>
      <c r="M153" s="170"/>
      <c r="N153" s="170"/>
      <c r="O153" s="170"/>
      <c r="P153" s="180"/>
    </row>
    <row r="154" spans="1:16" ht="47.25" x14ac:dyDescent="0.25">
      <c r="A154" s="183"/>
      <c r="B154" s="186"/>
      <c r="C154" s="170"/>
      <c r="D154" s="90" t="s">
        <v>418</v>
      </c>
      <c r="E154" s="88">
        <v>1</v>
      </c>
      <c r="F154" s="88" t="s">
        <v>340</v>
      </c>
      <c r="G154" s="170"/>
      <c r="H154" s="88"/>
      <c r="I154" s="170"/>
      <c r="J154" s="170"/>
      <c r="K154" s="170"/>
      <c r="L154" s="170"/>
      <c r="M154" s="170"/>
      <c r="N154" s="170"/>
      <c r="O154" s="170"/>
      <c r="P154" s="180"/>
    </row>
    <row r="155" spans="1:16" ht="31.5" x14ac:dyDescent="0.25">
      <c r="A155" s="183"/>
      <c r="B155" s="186"/>
      <c r="C155" s="170"/>
      <c r="D155" s="90" t="s">
        <v>419</v>
      </c>
      <c r="E155" s="88">
        <v>1</v>
      </c>
      <c r="F155" s="88" t="s">
        <v>340</v>
      </c>
      <c r="G155" s="170"/>
      <c r="H155" s="88"/>
      <c r="I155" s="170"/>
      <c r="J155" s="170"/>
      <c r="K155" s="170"/>
      <c r="L155" s="170"/>
      <c r="M155" s="170"/>
      <c r="N155" s="170"/>
      <c r="O155" s="170"/>
      <c r="P155" s="180"/>
    </row>
    <row r="156" spans="1:16" ht="45" customHeight="1" x14ac:dyDescent="0.25">
      <c r="A156" s="183"/>
      <c r="B156" s="186"/>
      <c r="C156" s="170" t="s">
        <v>420</v>
      </c>
      <c r="D156" s="90" t="s">
        <v>421</v>
      </c>
      <c r="E156" s="88">
        <v>1</v>
      </c>
      <c r="F156" s="88" t="s">
        <v>340</v>
      </c>
      <c r="G156" s="170" t="s">
        <v>422</v>
      </c>
      <c r="H156" s="88"/>
      <c r="I156" s="170"/>
      <c r="J156" s="170"/>
      <c r="K156" s="170"/>
      <c r="L156" s="170"/>
      <c r="M156" s="170"/>
      <c r="N156" s="170"/>
      <c r="O156" s="170"/>
      <c r="P156" s="180"/>
    </row>
    <row r="157" spans="1:16" ht="52.5" customHeight="1" x14ac:dyDescent="0.25">
      <c r="A157" s="183"/>
      <c r="B157" s="186"/>
      <c r="C157" s="170"/>
      <c r="D157" s="90" t="s">
        <v>423</v>
      </c>
      <c r="E157" s="88">
        <v>1</v>
      </c>
      <c r="F157" s="88" t="s">
        <v>340</v>
      </c>
      <c r="G157" s="170"/>
      <c r="H157" s="88"/>
      <c r="I157" s="170"/>
      <c r="J157" s="170"/>
      <c r="K157" s="170"/>
      <c r="L157" s="170"/>
      <c r="M157" s="170"/>
      <c r="N157" s="170"/>
      <c r="O157" s="170"/>
      <c r="P157" s="180"/>
    </row>
    <row r="158" spans="1:16" ht="60" customHeight="1" x14ac:dyDescent="0.25">
      <c r="A158" s="183"/>
      <c r="B158" s="186"/>
      <c r="C158" s="170"/>
      <c r="D158" s="90" t="s">
        <v>424</v>
      </c>
      <c r="E158" s="88">
        <v>1</v>
      </c>
      <c r="F158" s="88" t="s">
        <v>340</v>
      </c>
      <c r="G158" s="170"/>
      <c r="H158" s="88"/>
      <c r="I158" s="170"/>
      <c r="J158" s="170"/>
      <c r="K158" s="170"/>
      <c r="L158" s="170"/>
      <c r="M158" s="170"/>
      <c r="N158" s="170"/>
      <c r="O158" s="170"/>
      <c r="P158" s="180"/>
    </row>
    <row r="159" spans="1:16" ht="31.5" x14ac:dyDescent="0.25">
      <c r="A159" s="183"/>
      <c r="B159" s="186"/>
      <c r="C159" s="170"/>
      <c r="D159" s="90" t="s">
        <v>425</v>
      </c>
      <c r="E159" s="88">
        <v>1</v>
      </c>
      <c r="F159" s="88" t="s">
        <v>340</v>
      </c>
      <c r="G159" s="170"/>
      <c r="H159" s="88"/>
      <c r="I159" s="170"/>
      <c r="J159" s="170"/>
      <c r="K159" s="170"/>
      <c r="L159" s="170"/>
      <c r="M159" s="170"/>
      <c r="N159" s="170"/>
      <c r="O159" s="170"/>
      <c r="P159" s="180"/>
    </row>
    <row r="160" spans="1:16" ht="41.25" customHeight="1" x14ac:dyDescent="0.25">
      <c r="A160" s="183"/>
      <c r="B160" s="186"/>
      <c r="C160" s="170"/>
      <c r="D160" s="90" t="s">
        <v>426</v>
      </c>
      <c r="E160" s="88">
        <v>1</v>
      </c>
      <c r="F160" s="88" t="s">
        <v>340</v>
      </c>
      <c r="G160" s="170" t="s">
        <v>427</v>
      </c>
      <c r="H160" s="88"/>
      <c r="I160" s="170"/>
      <c r="J160" s="170"/>
      <c r="K160" s="170"/>
      <c r="L160" s="170"/>
      <c r="M160" s="170"/>
      <c r="N160" s="170"/>
      <c r="O160" s="170"/>
      <c r="P160" s="180"/>
    </row>
    <row r="161" spans="1:16" ht="43.5" customHeight="1" thickBot="1" x14ac:dyDescent="0.3">
      <c r="A161" s="184"/>
      <c r="B161" s="187"/>
      <c r="C161" s="171"/>
      <c r="D161" s="97" t="s">
        <v>428</v>
      </c>
      <c r="E161" s="96">
        <v>1</v>
      </c>
      <c r="F161" s="96" t="s">
        <v>340</v>
      </c>
      <c r="G161" s="171"/>
      <c r="H161" s="96"/>
      <c r="I161" s="171"/>
      <c r="J161" s="171"/>
      <c r="K161" s="171"/>
      <c r="L161" s="171"/>
      <c r="M161" s="171"/>
      <c r="N161" s="171"/>
      <c r="O161" s="171"/>
      <c r="P161" s="181"/>
    </row>
  </sheetData>
  <mergeCells count="163">
    <mergeCell ref="A2:A14"/>
    <mergeCell ref="C2:C14"/>
    <mergeCell ref="D2:D4"/>
    <mergeCell ref="I2:I14"/>
    <mergeCell ref="J2:J14"/>
    <mergeCell ref="K2:K14"/>
    <mergeCell ref="D5:D6"/>
    <mergeCell ref="G5:G6"/>
    <mergeCell ref="D7:D8"/>
    <mergeCell ref="E7:E8"/>
    <mergeCell ref="L2:L14"/>
    <mergeCell ref="M2:M14"/>
    <mergeCell ref="N2:N14"/>
    <mergeCell ref="O2:O14"/>
    <mergeCell ref="E3:E4"/>
    <mergeCell ref="F3:F4"/>
    <mergeCell ref="G3:G4"/>
    <mergeCell ref="E5:E6"/>
    <mergeCell ref="F5:F6"/>
    <mergeCell ref="D15:D17"/>
    <mergeCell ref="E15:E17"/>
    <mergeCell ref="F15:F17"/>
    <mergeCell ref="G15:G17"/>
    <mergeCell ref="D11:D12"/>
    <mergeCell ref="E11:E12"/>
    <mergeCell ref="F11:F12"/>
    <mergeCell ref="G11:G12"/>
    <mergeCell ref="F7:F8"/>
    <mergeCell ref="G7:G8"/>
    <mergeCell ref="D9:D10"/>
    <mergeCell ref="E9:E10"/>
    <mergeCell ref="F9:F10"/>
    <mergeCell ref="G9:G10"/>
    <mergeCell ref="J26:J27"/>
    <mergeCell ref="K26:K27"/>
    <mergeCell ref="L26:L27"/>
    <mergeCell ref="M26:M27"/>
    <mergeCell ref="N26:N27"/>
    <mergeCell ref="O26:O27"/>
    <mergeCell ref="O15:O17"/>
    <mergeCell ref="P15:P17"/>
    <mergeCell ref="A22:A27"/>
    <mergeCell ref="B22:B27"/>
    <mergeCell ref="C22:C27"/>
    <mergeCell ref="F22:F27"/>
    <mergeCell ref="D26:D27"/>
    <mergeCell ref="E26:E27"/>
    <mergeCell ref="G26:G27"/>
    <mergeCell ref="I26:I27"/>
    <mergeCell ref="I15:I17"/>
    <mergeCell ref="J15:J17"/>
    <mergeCell ref="K15:K17"/>
    <mergeCell ref="L15:L17"/>
    <mergeCell ref="M15:M17"/>
    <mergeCell ref="N15:N17"/>
    <mergeCell ref="A15:A17"/>
    <mergeCell ref="C15:C17"/>
    <mergeCell ref="N28:N29"/>
    <mergeCell ref="O28:O29"/>
    <mergeCell ref="P28:P29"/>
    <mergeCell ref="A31:A37"/>
    <mergeCell ref="C31:C32"/>
    <mergeCell ref="D31:D37"/>
    <mergeCell ref="E31:E37"/>
    <mergeCell ref="F31:F37"/>
    <mergeCell ref="C36:C37"/>
    <mergeCell ref="I28:I29"/>
    <mergeCell ref="J28:J29"/>
    <mergeCell ref="K28:K29"/>
    <mergeCell ref="L28:L29"/>
    <mergeCell ref="M28:M29"/>
    <mergeCell ref="A28:A30"/>
    <mergeCell ref="B28:B30"/>
    <mergeCell ref="C28:C30"/>
    <mergeCell ref="D28:D29"/>
    <mergeCell ref="E28:E29"/>
    <mergeCell ref="F28:F29"/>
    <mergeCell ref="A38:A54"/>
    <mergeCell ref="D38:D41"/>
    <mergeCell ref="A55:A106"/>
    <mergeCell ref="B55:B62"/>
    <mergeCell ref="C55:C58"/>
    <mergeCell ref="D55:D106"/>
    <mergeCell ref="B83:B95"/>
    <mergeCell ref="B96:B101"/>
    <mergeCell ref="C96:C105"/>
    <mergeCell ref="C59:C65"/>
    <mergeCell ref="B63:B72"/>
    <mergeCell ref="C66:C77"/>
    <mergeCell ref="P66:P77"/>
    <mergeCell ref="B73:B82"/>
    <mergeCell ref="C78:C95"/>
    <mergeCell ref="P78:P95"/>
    <mergeCell ref="I55:I106"/>
    <mergeCell ref="J55:J106"/>
    <mergeCell ref="K55:K106"/>
    <mergeCell ref="L55:L106"/>
    <mergeCell ref="M55:M106"/>
    <mergeCell ref="N55:N106"/>
    <mergeCell ref="B102:B106"/>
    <mergeCell ref="A107:A136"/>
    <mergeCell ref="B107:B136"/>
    <mergeCell ref="C107:C136"/>
    <mergeCell ref="F107:F136"/>
    <mergeCell ref="G107:G108"/>
    <mergeCell ref="I107:I108"/>
    <mergeCell ref="J107:J136"/>
    <mergeCell ref="K107:K136"/>
    <mergeCell ref="N107:N136"/>
    <mergeCell ref="O107:O136"/>
    <mergeCell ref="G111:G116"/>
    <mergeCell ref="I111:I116"/>
    <mergeCell ref="G117:G118"/>
    <mergeCell ref="I117:I118"/>
    <mergeCell ref="G121:G125"/>
    <mergeCell ref="P96:P105"/>
    <mergeCell ref="O55:O106"/>
    <mergeCell ref="P55:P58"/>
    <mergeCell ref="I121:I125"/>
    <mergeCell ref="G126:G127"/>
    <mergeCell ref="I126:I127"/>
    <mergeCell ref="G128:G129"/>
    <mergeCell ref="I128:I129"/>
    <mergeCell ref="G132:G136"/>
    <mergeCell ref="I132:I136"/>
    <mergeCell ref="L107:L136"/>
    <mergeCell ref="M107:M136"/>
    <mergeCell ref="P59:P65"/>
    <mergeCell ref="G145:G151"/>
    <mergeCell ref="A138:A161"/>
    <mergeCell ref="B138:B161"/>
    <mergeCell ref="C138:C139"/>
    <mergeCell ref="I138:I161"/>
    <mergeCell ref="J138:J161"/>
    <mergeCell ref="K138:K161"/>
    <mergeCell ref="C152:C155"/>
    <mergeCell ref="G152:G155"/>
    <mergeCell ref="C156:C161"/>
    <mergeCell ref="G156:G159"/>
    <mergeCell ref="A19:A21"/>
    <mergeCell ref="F13:F14"/>
    <mergeCell ref="D13:D14"/>
    <mergeCell ref="E13:E14"/>
    <mergeCell ref="D19:D21"/>
    <mergeCell ref="C19:C21"/>
    <mergeCell ref="B19:B21"/>
    <mergeCell ref="G160:G161"/>
    <mergeCell ref="P3:P4"/>
    <mergeCell ref="P5:P6"/>
    <mergeCell ref="P7:P8"/>
    <mergeCell ref="P9:P10"/>
    <mergeCell ref="P11:P12"/>
    <mergeCell ref="P13:P14"/>
    <mergeCell ref="G13:G14"/>
    <mergeCell ref="L138:L161"/>
    <mergeCell ref="M138:M161"/>
    <mergeCell ref="N138:N161"/>
    <mergeCell ref="O138:O161"/>
    <mergeCell ref="P138:P161"/>
    <mergeCell ref="C140:C144"/>
    <mergeCell ref="G140:G142"/>
    <mergeCell ref="G143:G144"/>
    <mergeCell ref="C145:C15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966D-5EF8-4440-9812-C1ED81E1F00F}">
  <dimension ref="A1:G20"/>
  <sheetViews>
    <sheetView workbookViewId="0">
      <selection sqref="A1:XFD1048576"/>
    </sheetView>
  </sheetViews>
  <sheetFormatPr baseColWidth="10" defaultColWidth="11.42578125" defaultRowHeight="15" x14ac:dyDescent="0.25"/>
  <cols>
    <col min="1" max="1" width="6.85546875" style="117" customWidth="1"/>
    <col min="2" max="2" width="68.5703125" customWidth="1"/>
    <col min="3" max="3" width="34.28515625" hidden="1" customWidth="1"/>
    <col min="4" max="4" width="11.42578125" style="117"/>
    <col min="6" max="6" width="18" customWidth="1"/>
    <col min="7" max="7" width="28" customWidth="1"/>
  </cols>
  <sheetData>
    <row r="1" spans="1:7" ht="24" customHeight="1" x14ac:dyDescent="0.25">
      <c r="A1" s="254"/>
      <c r="B1" s="255"/>
      <c r="C1" s="255"/>
      <c r="D1" s="255"/>
      <c r="E1" s="255"/>
      <c r="F1" s="255"/>
      <c r="G1" s="256"/>
    </row>
    <row r="2" spans="1:7" ht="24" customHeight="1" x14ac:dyDescent="0.25">
      <c r="A2" s="257"/>
      <c r="B2" s="258"/>
      <c r="C2" s="258"/>
      <c r="D2" s="258"/>
      <c r="E2" s="258"/>
      <c r="F2" s="258"/>
      <c r="G2" s="259"/>
    </row>
    <row r="3" spans="1:7" ht="24" customHeight="1" x14ac:dyDescent="0.25">
      <c r="A3" s="257"/>
      <c r="B3" s="258"/>
      <c r="C3" s="258"/>
      <c r="D3" s="258"/>
      <c r="E3" s="258"/>
      <c r="F3" s="258"/>
      <c r="G3" s="259"/>
    </row>
    <row r="4" spans="1:7" ht="24" customHeight="1" x14ac:dyDescent="0.25">
      <c r="A4" s="257"/>
      <c r="B4" s="258"/>
      <c r="C4" s="258"/>
      <c r="D4" s="258"/>
      <c r="E4" s="258"/>
      <c r="F4" s="258"/>
      <c r="G4" s="259"/>
    </row>
    <row r="5" spans="1:7" x14ac:dyDescent="0.25">
      <c r="A5" s="156"/>
      <c r="B5" s="157" t="s">
        <v>455</v>
      </c>
      <c r="C5" s="148"/>
      <c r="D5" s="260" t="s">
        <v>458</v>
      </c>
      <c r="E5" s="261"/>
      <c r="F5" s="261"/>
      <c r="G5" s="262"/>
    </row>
    <row r="6" spans="1:7" x14ac:dyDescent="0.25">
      <c r="A6" s="160" t="s">
        <v>430</v>
      </c>
      <c r="B6" s="161" t="s">
        <v>429</v>
      </c>
      <c r="C6" s="160" t="s">
        <v>442</v>
      </c>
      <c r="D6" s="162" t="s">
        <v>443</v>
      </c>
      <c r="E6" s="162" t="s">
        <v>457</v>
      </c>
      <c r="F6" s="162" t="s">
        <v>445</v>
      </c>
      <c r="G6" s="162" t="s">
        <v>41</v>
      </c>
    </row>
    <row r="7" spans="1:7" x14ac:dyDescent="0.25">
      <c r="A7" s="147">
        <v>1</v>
      </c>
      <c r="B7" s="158" t="s">
        <v>431</v>
      </c>
      <c r="C7" s="159" t="e">
        <f>1/$A$20</f>
        <v>#DIV/0!</v>
      </c>
      <c r="D7" s="142">
        <f>COUNTA('Corte II Trimestre 2023'!E2:E14)</f>
        <v>7</v>
      </c>
      <c r="E7" s="143">
        <f>1/D7</f>
        <v>0.14285714285714285</v>
      </c>
      <c r="F7" s="145">
        <f>SUM('Consolidado PI 2023'!H2:H14)</f>
        <v>0.48571428571428565</v>
      </c>
      <c r="G7" s="149"/>
    </row>
    <row r="8" spans="1:7" x14ac:dyDescent="0.25">
      <c r="A8" s="147">
        <v>2</v>
      </c>
      <c r="B8" s="116" t="s">
        <v>432</v>
      </c>
      <c r="C8" s="141" t="e">
        <f t="shared" ref="C8:C18" si="0">1/$A$20</f>
        <v>#DIV/0!</v>
      </c>
      <c r="D8" s="142">
        <v>0</v>
      </c>
      <c r="E8" s="142">
        <v>0</v>
      </c>
      <c r="F8" s="144">
        <v>0</v>
      </c>
      <c r="G8" s="149"/>
    </row>
    <row r="9" spans="1:7" x14ac:dyDescent="0.25">
      <c r="A9" s="147">
        <v>3</v>
      </c>
      <c r="B9" s="116" t="s">
        <v>433</v>
      </c>
      <c r="C9" s="141" t="e">
        <f t="shared" si="0"/>
        <v>#DIV/0!</v>
      </c>
      <c r="D9" s="142">
        <v>1</v>
      </c>
      <c r="E9" s="144">
        <f t="shared" ref="E9:E18" si="1">1/D9</f>
        <v>1</v>
      </c>
      <c r="F9" s="144">
        <f>+'Consolidado PI 2023'!H18</f>
        <v>0.8</v>
      </c>
      <c r="G9" s="149"/>
    </row>
    <row r="10" spans="1:7" x14ac:dyDescent="0.25">
      <c r="A10" s="147">
        <v>4</v>
      </c>
      <c r="B10" s="116" t="s">
        <v>434</v>
      </c>
      <c r="C10" s="141" t="e">
        <f t="shared" si="0"/>
        <v>#DIV/0!</v>
      </c>
      <c r="D10" s="142">
        <v>3</v>
      </c>
      <c r="E10" s="144">
        <f t="shared" si="1"/>
        <v>0.33333333333333331</v>
      </c>
      <c r="F10" s="144">
        <f>SUM('Consolidado PI 2023'!H19:H21)</f>
        <v>0.33333333333333331</v>
      </c>
      <c r="G10" s="149"/>
    </row>
    <row r="11" spans="1:7" x14ac:dyDescent="0.25">
      <c r="A11" s="147">
        <v>5</v>
      </c>
      <c r="B11" s="116" t="s">
        <v>435</v>
      </c>
      <c r="C11" s="141" t="e">
        <f t="shared" si="0"/>
        <v>#DIV/0!</v>
      </c>
      <c r="D11" s="142">
        <v>5</v>
      </c>
      <c r="E11" s="144">
        <f t="shared" si="1"/>
        <v>0.2</v>
      </c>
      <c r="F11" s="144">
        <f>SUM('Consolidado PI 2023'!H22:H26)</f>
        <v>0.41000000000000003</v>
      </c>
      <c r="G11" s="149"/>
    </row>
    <row r="12" spans="1:7" x14ac:dyDescent="0.25">
      <c r="A12" s="147">
        <v>6</v>
      </c>
      <c r="B12" s="116" t="s">
        <v>436</v>
      </c>
      <c r="C12" s="141" t="e">
        <f t="shared" si="0"/>
        <v>#DIV/0!</v>
      </c>
      <c r="D12" s="142">
        <v>2</v>
      </c>
      <c r="E12" s="144">
        <f t="shared" si="1"/>
        <v>0.5</v>
      </c>
      <c r="F12" s="144">
        <f>SUM('Consolidado PI 2023'!H28:H30)</f>
        <v>0.75</v>
      </c>
      <c r="G12" s="149"/>
    </row>
    <row r="13" spans="1:7" x14ac:dyDescent="0.25">
      <c r="A13" s="147">
        <v>7</v>
      </c>
      <c r="B13" s="116" t="s">
        <v>437</v>
      </c>
      <c r="C13" s="141" t="e">
        <f t="shared" si="0"/>
        <v>#DIV/0!</v>
      </c>
      <c r="D13" s="142">
        <v>7</v>
      </c>
      <c r="E13" s="143">
        <f t="shared" si="1"/>
        <v>0.14285714285714285</v>
      </c>
      <c r="F13" s="144">
        <f>SUM('Consolidado PI 2023'!H31:H37)</f>
        <v>0.49999999999999989</v>
      </c>
      <c r="G13" s="149"/>
    </row>
    <row r="14" spans="1:7" x14ac:dyDescent="0.25">
      <c r="A14" s="147">
        <v>8</v>
      </c>
      <c r="B14" s="116" t="s">
        <v>438</v>
      </c>
      <c r="C14" s="141" t="e">
        <f t="shared" si="0"/>
        <v>#DIV/0!</v>
      </c>
      <c r="D14" s="142">
        <v>1</v>
      </c>
      <c r="E14" s="144">
        <f t="shared" si="1"/>
        <v>1</v>
      </c>
      <c r="F14" s="146">
        <v>0.5</v>
      </c>
      <c r="G14" s="149"/>
    </row>
    <row r="15" spans="1:7" x14ac:dyDescent="0.25">
      <c r="A15" s="147">
        <v>9</v>
      </c>
      <c r="B15" s="116" t="s">
        <v>439</v>
      </c>
      <c r="C15" s="141" t="e">
        <f t="shared" si="0"/>
        <v>#DIV/0!</v>
      </c>
      <c r="D15" s="142">
        <f>COUNTA('Corte II Trimestre 2023'!G53:G104)</f>
        <v>52</v>
      </c>
      <c r="E15" s="143">
        <f t="shared" si="1"/>
        <v>1.9230769230769232E-2</v>
      </c>
      <c r="F15" s="144">
        <f>SUM('Corte II Trimestre 2023'!H53:H104)</f>
        <v>0.38036923076923052</v>
      </c>
      <c r="G15" s="149"/>
    </row>
    <row r="16" spans="1:7" ht="30" x14ac:dyDescent="0.25">
      <c r="A16" s="147">
        <v>10</v>
      </c>
      <c r="B16" s="116" t="s">
        <v>440</v>
      </c>
      <c r="C16" s="141" t="e">
        <f t="shared" si="0"/>
        <v>#DIV/0!</v>
      </c>
      <c r="D16" s="142">
        <v>30</v>
      </c>
      <c r="E16" s="144">
        <f t="shared" si="1"/>
        <v>3.3333333333333333E-2</v>
      </c>
      <c r="F16" s="142">
        <v>0</v>
      </c>
      <c r="G16" s="149" t="s">
        <v>456</v>
      </c>
    </row>
    <row r="17" spans="1:7" ht="30" x14ac:dyDescent="0.25">
      <c r="A17" s="147">
        <v>11</v>
      </c>
      <c r="B17" s="116" t="s">
        <v>441</v>
      </c>
      <c r="C17" s="141" t="e">
        <f t="shared" si="0"/>
        <v>#DIV/0!</v>
      </c>
      <c r="D17" s="142">
        <v>78</v>
      </c>
      <c r="E17" s="144">
        <f t="shared" si="1"/>
        <v>1.282051282051282E-2</v>
      </c>
      <c r="F17" s="142">
        <v>0</v>
      </c>
      <c r="G17" s="149" t="s">
        <v>456</v>
      </c>
    </row>
    <row r="18" spans="1:7" ht="15.75" thickBot="1" x14ac:dyDescent="0.3">
      <c r="A18" s="150">
        <v>12</v>
      </c>
      <c r="B18" s="151" t="s">
        <v>459</v>
      </c>
      <c r="C18" s="152" t="e">
        <f t="shared" si="0"/>
        <v>#DIV/0!</v>
      </c>
      <c r="D18" s="153">
        <v>26</v>
      </c>
      <c r="E18" s="154">
        <f t="shared" si="1"/>
        <v>3.8461538461538464E-2</v>
      </c>
      <c r="F18" s="153">
        <v>0</v>
      </c>
      <c r="G18" s="155" t="s">
        <v>456</v>
      </c>
    </row>
    <row r="20" spans="1:7" x14ac:dyDescent="0.25">
      <c r="C20" s="118" t="e">
        <f>SUM(C7:C19)</f>
        <v>#DIV/0!</v>
      </c>
    </row>
  </sheetData>
  <sheetProtection algorithmName="SHA-512" hashValue="cmzrL9HVBcbOcTnTl8B5GpWy0FiPDPzWlEeSOe2Ok8EDDVVYCFMqoz9v+KFfHJK6s/RXkp6AIprTfP7bDhG33Q==" saltValue="hxl9cOaMx3qi2aC9Wmc7kw==" spinCount="100000" sheet="1" objects="1" scenarios="1"/>
  <mergeCells count="2">
    <mergeCell ref="A1:G4"/>
    <mergeCell ref="D5:G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3F5E-3342-477E-A390-BF41D8E37945}">
  <dimension ref="B2:O21"/>
  <sheetViews>
    <sheetView topLeftCell="A9" workbookViewId="0">
      <selection activeCell="A9" sqref="A1:XFD1048576"/>
    </sheetView>
  </sheetViews>
  <sheetFormatPr baseColWidth="10" defaultColWidth="11.42578125" defaultRowHeight="15" x14ac:dyDescent="0.25"/>
  <cols>
    <col min="2" max="3" width="34.28515625" customWidth="1"/>
    <col min="4" max="4" width="57.28515625" style="7" customWidth="1"/>
  </cols>
  <sheetData>
    <row r="2" spans="2:15" x14ac:dyDescent="0.25">
      <c r="B2" s="263" t="s">
        <v>0</v>
      </c>
      <c r="C2" s="263"/>
      <c r="D2" s="263"/>
      <c r="E2" s="263"/>
      <c r="F2" s="263"/>
      <c r="G2" s="263"/>
      <c r="H2" s="263"/>
      <c r="I2" s="263"/>
      <c r="J2" s="263"/>
      <c r="K2" s="263"/>
      <c r="L2" s="263"/>
      <c r="M2" s="263"/>
      <c r="N2" s="263"/>
      <c r="O2" s="263"/>
    </row>
    <row r="3" spans="2:15" x14ac:dyDescent="0.25">
      <c r="B3" s="263"/>
      <c r="C3" s="263"/>
      <c r="D3" s="263"/>
      <c r="E3" s="263"/>
      <c r="F3" s="263"/>
      <c r="G3" s="263"/>
      <c r="H3" s="263"/>
      <c r="I3" s="263"/>
      <c r="J3" s="263"/>
      <c r="K3" s="263"/>
      <c r="L3" s="263"/>
      <c r="M3" s="263"/>
      <c r="N3" s="263"/>
      <c r="O3" s="263"/>
    </row>
    <row r="4" spans="2:15" x14ac:dyDescent="0.25">
      <c r="B4" s="263"/>
      <c r="C4" s="263"/>
      <c r="D4" s="263"/>
      <c r="E4" s="263"/>
      <c r="F4" s="263"/>
      <c r="G4" s="263"/>
      <c r="H4" s="263"/>
      <c r="I4" s="263"/>
      <c r="J4" s="263"/>
      <c r="K4" s="263"/>
      <c r="L4" s="263"/>
      <c r="M4" s="263"/>
      <c r="N4" s="263"/>
      <c r="O4" s="263"/>
    </row>
    <row r="5" spans="2:15" x14ac:dyDescent="0.25">
      <c r="B5" s="263"/>
      <c r="C5" s="263"/>
      <c r="D5" s="263"/>
      <c r="E5" s="263"/>
      <c r="F5" s="263"/>
      <c r="G5" s="263"/>
      <c r="H5" s="263"/>
      <c r="I5" s="263"/>
      <c r="J5" s="263"/>
      <c r="K5" s="263"/>
      <c r="L5" s="263"/>
      <c r="M5" s="263"/>
      <c r="N5" s="263"/>
      <c r="O5" s="263"/>
    </row>
    <row r="9" spans="2:15" ht="45" x14ac:dyDescent="0.25">
      <c r="B9" s="1" t="s">
        <v>1</v>
      </c>
      <c r="C9" s="1" t="s">
        <v>2</v>
      </c>
      <c r="D9" s="1" t="s">
        <v>3</v>
      </c>
    </row>
    <row r="10" spans="2:15" ht="30" x14ac:dyDescent="0.25">
      <c r="B10" s="8" t="s">
        <v>4</v>
      </c>
      <c r="C10" s="2"/>
      <c r="D10" s="6" t="s">
        <v>5</v>
      </c>
    </row>
    <row r="11" spans="2:15" ht="45" x14ac:dyDescent="0.25">
      <c r="B11" s="8" t="s">
        <v>6</v>
      </c>
      <c r="C11" s="2"/>
      <c r="D11" s="6" t="s">
        <v>7</v>
      </c>
    </row>
    <row r="12" spans="2:15" ht="30" x14ac:dyDescent="0.25">
      <c r="B12" s="3" t="s">
        <v>8</v>
      </c>
      <c r="C12" s="2"/>
      <c r="D12" s="6" t="s">
        <v>9</v>
      </c>
    </row>
    <row r="13" spans="2:15" ht="30" x14ac:dyDescent="0.25">
      <c r="B13" s="3" t="s">
        <v>10</v>
      </c>
      <c r="C13" s="2"/>
      <c r="D13" s="6" t="s">
        <v>11</v>
      </c>
    </row>
    <row r="14" spans="2:15" ht="30" x14ac:dyDescent="0.25">
      <c r="B14" s="3" t="s">
        <v>12</v>
      </c>
      <c r="C14" s="2"/>
      <c r="D14" s="6" t="s">
        <v>13</v>
      </c>
    </row>
    <row r="15" spans="2:15" ht="30" x14ac:dyDescent="0.25">
      <c r="B15" s="3" t="s">
        <v>14</v>
      </c>
      <c r="C15" s="2"/>
      <c r="D15" s="6" t="s">
        <v>15</v>
      </c>
    </row>
    <row r="16" spans="2:15" ht="45" x14ac:dyDescent="0.25">
      <c r="B16" s="3" t="s">
        <v>16</v>
      </c>
      <c r="C16" s="2"/>
      <c r="D16" s="6" t="s">
        <v>17</v>
      </c>
    </row>
    <row r="17" spans="2:4" ht="30" x14ac:dyDescent="0.25">
      <c r="B17" s="3" t="s">
        <v>18</v>
      </c>
      <c r="C17" s="2"/>
      <c r="D17" s="6" t="s">
        <v>19</v>
      </c>
    </row>
    <row r="18" spans="2:4" ht="30" x14ac:dyDescent="0.25">
      <c r="B18" s="8" t="s">
        <v>20</v>
      </c>
      <c r="C18" s="2"/>
      <c r="D18" s="6" t="s">
        <v>21</v>
      </c>
    </row>
    <row r="19" spans="2:4" ht="30" x14ac:dyDescent="0.25">
      <c r="B19" s="8" t="s">
        <v>22</v>
      </c>
      <c r="C19" s="2"/>
      <c r="D19" s="6" t="s">
        <v>23</v>
      </c>
    </row>
    <row r="20" spans="2:4" ht="45" x14ac:dyDescent="0.25">
      <c r="B20" s="8" t="s">
        <v>24</v>
      </c>
      <c r="C20" s="2"/>
      <c r="D20" s="6" t="s">
        <v>25</v>
      </c>
    </row>
    <row r="21" spans="2:4" ht="30" x14ac:dyDescent="0.25">
      <c r="B21" s="8" t="s">
        <v>26</v>
      </c>
      <c r="C21" s="2"/>
      <c r="D21" s="6" t="s">
        <v>27</v>
      </c>
    </row>
  </sheetData>
  <sheetProtection algorithmName="SHA-512" hashValue="+DVEXc43IZX3yawgzFKoY7JASoSE3nouSpUfjf0DD0VHHS5ceQTvET0Q3oSTXKK4AaLISmq0LONjkmYQ9YVKLw==" saltValue="J0CQpb+Et81WFiFhgT/mrA==" spinCount="100000" sheet="1" objects="1" scenarios="1"/>
  <mergeCells count="1">
    <mergeCell ref="B2:O5"/>
  </mergeCells>
  <hyperlinks>
    <hyperlink ref="D10" r:id="rId1" xr:uid="{81438D46-1008-41B3-B50E-9E8CC94688BD}"/>
    <hyperlink ref="D11" r:id="rId2" xr:uid="{E128E058-D25D-4D7B-BC8E-954D373FA246}"/>
    <hyperlink ref="D12" r:id="rId3" xr:uid="{BEF4E6EF-A965-405B-8123-58B7F6CB4FAF}"/>
    <hyperlink ref="D13" r:id="rId4" xr:uid="{13C2BDAD-574C-49EB-A01E-21C06D2FF728}"/>
    <hyperlink ref="D14" r:id="rId5" xr:uid="{B8996ACE-6AAF-4E9B-8EFC-7BA29A083B2D}"/>
    <hyperlink ref="D15" r:id="rId6" xr:uid="{85DF0739-BE9E-4C4C-ACE4-F00F88AF9DA1}"/>
    <hyperlink ref="D16" r:id="rId7" xr:uid="{1A4EADF1-D14A-4E05-A70A-185859F934AC}"/>
    <hyperlink ref="D17" r:id="rId8" xr:uid="{7D98229D-319C-4608-9A6B-506A2E8A12A9}"/>
    <hyperlink ref="D19" r:id="rId9" xr:uid="{46E41C05-A505-4A04-B667-AEAD983D63E7}"/>
    <hyperlink ref="D20" r:id="rId10" xr:uid="{BFABA997-4D50-4581-B38E-7E1B1DEB3B6F}"/>
    <hyperlink ref="D21" r:id="rId11" xr:uid="{758C8496-2D80-49CB-AD6C-6A01290416D7}"/>
    <hyperlink ref="D18" r:id="rId12" xr:uid="{C1C7F521-FE1C-4334-8C95-883BBF279AB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4A5FA-6B74-4076-B945-E33BEE1505B4}">
  <dimension ref="A1:R159"/>
  <sheetViews>
    <sheetView zoomScale="70" zoomScaleNormal="70" workbookViewId="0">
      <pane xSplit="1" ySplit="1" topLeftCell="B2" activePane="bottomRight" state="frozen"/>
      <selection pane="topRight"/>
      <selection pane="bottomLeft"/>
      <selection pane="bottomRight" sqref="A1:XFD1048576"/>
    </sheetView>
  </sheetViews>
  <sheetFormatPr baseColWidth="10" defaultColWidth="11.42578125" defaultRowHeight="15" x14ac:dyDescent="0.25"/>
  <cols>
    <col min="1" max="1" width="36.140625" style="4" customWidth="1"/>
    <col min="2" max="2" width="86.7109375" style="5" customWidth="1"/>
    <col min="3" max="3" width="23" style="5" customWidth="1"/>
    <col min="4" max="4" width="46.5703125" style="5" customWidth="1"/>
    <col min="5" max="5" width="38" style="5" customWidth="1"/>
    <col min="6" max="6" width="23" style="5" customWidth="1"/>
    <col min="7" max="7" width="80" style="5" customWidth="1"/>
    <col min="8" max="8" width="57.7109375" style="5" customWidth="1"/>
    <col min="9" max="15" width="23" style="5" customWidth="1"/>
    <col min="16" max="16" width="46.28515625" style="5" customWidth="1"/>
    <col min="17" max="18" width="23" style="5" customWidth="1"/>
    <col min="19" max="16384" width="11.42578125" style="4"/>
  </cols>
  <sheetData>
    <row r="1" spans="1:18" s="16" customFormat="1" ht="47.25" customHeight="1" x14ac:dyDescent="0.25">
      <c r="A1" s="119" t="s">
        <v>444</v>
      </c>
      <c r="B1" s="13" t="s">
        <v>28</v>
      </c>
      <c r="C1" s="13" t="s">
        <v>29</v>
      </c>
      <c r="D1" s="14" t="s">
        <v>30</v>
      </c>
      <c r="E1" s="14" t="s">
        <v>31</v>
      </c>
      <c r="F1" s="14" t="s">
        <v>32</v>
      </c>
      <c r="G1" s="14" t="s">
        <v>33</v>
      </c>
      <c r="H1" s="14"/>
      <c r="I1" s="13" t="s">
        <v>34</v>
      </c>
      <c r="J1" s="13" t="s">
        <v>35</v>
      </c>
      <c r="K1" s="13" t="s">
        <v>36</v>
      </c>
      <c r="L1" s="13" t="s">
        <v>37</v>
      </c>
      <c r="M1" s="13" t="s">
        <v>38</v>
      </c>
      <c r="N1" s="13" t="s">
        <v>39</v>
      </c>
      <c r="O1" s="13" t="s">
        <v>40</v>
      </c>
      <c r="P1" s="14" t="s">
        <v>41</v>
      </c>
      <c r="Q1" s="15"/>
      <c r="R1" s="15"/>
    </row>
    <row r="2" spans="1:18" s="16" customFormat="1" ht="78.75" x14ac:dyDescent="0.25">
      <c r="A2" s="247" t="s">
        <v>4</v>
      </c>
      <c r="B2" s="103" t="s">
        <v>42</v>
      </c>
      <c r="C2" s="248" t="s">
        <v>43</v>
      </c>
      <c r="D2" s="243" t="s">
        <v>44</v>
      </c>
      <c r="E2" s="104" t="s">
        <v>45</v>
      </c>
      <c r="F2" s="104" t="s">
        <v>46</v>
      </c>
      <c r="G2" s="104" t="s">
        <v>47</v>
      </c>
      <c r="H2" s="132"/>
      <c r="I2" s="251" t="s">
        <v>48</v>
      </c>
      <c r="J2" s="244" t="s">
        <v>48</v>
      </c>
      <c r="K2" s="244" t="s">
        <v>48</v>
      </c>
      <c r="L2" s="244" t="s">
        <v>48</v>
      </c>
      <c r="M2" s="244" t="s">
        <v>48</v>
      </c>
      <c r="N2" s="244" t="s">
        <v>48</v>
      </c>
      <c r="O2" s="244" t="s">
        <v>48</v>
      </c>
      <c r="P2" s="264" t="s">
        <v>49</v>
      </c>
      <c r="Q2" s="15"/>
      <c r="R2" s="15"/>
    </row>
    <row r="3" spans="1:18" s="16" customFormat="1" ht="64.5" customHeight="1" x14ac:dyDescent="0.25">
      <c r="A3" s="247"/>
      <c r="B3" s="105" t="s">
        <v>50</v>
      </c>
      <c r="C3" s="249"/>
      <c r="D3" s="243"/>
      <c r="E3" s="172" t="s">
        <v>51</v>
      </c>
      <c r="F3" s="172" t="s">
        <v>46</v>
      </c>
      <c r="G3" s="172" t="s">
        <v>52</v>
      </c>
      <c r="H3" s="132"/>
      <c r="I3" s="252"/>
      <c r="J3" s="245"/>
      <c r="K3" s="245"/>
      <c r="L3" s="245"/>
      <c r="M3" s="245"/>
      <c r="N3" s="245"/>
      <c r="O3" s="245"/>
      <c r="P3" s="265"/>
      <c r="Q3" s="15"/>
      <c r="R3" s="15"/>
    </row>
    <row r="4" spans="1:18" s="16" customFormat="1" ht="15.75" x14ac:dyDescent="0.25">
      <c r="A4" s="247"/>
      <c r="B4" s="105" t="s">
        <v>53</v>
      </c>
      <c r="C4" s="249"/>
      <c r="D4" s="243"/>
      <c r="E4" s="172"/>
      <c r="F4" s="172"/>
      <c r="G4" s="172"/>
      <c r="H4" s="132"/>
      <c r="I4" s="252"/>
      <c r="J4" s="245"/>
      <c r="K4" s="245"/>
      <c r="L4" s="245"/>
      <c r="M4" s="245"/>
      <c r="N4" s="245"/>
      <c r="O4" s="245"/>
      <c r="P4" s="265"/>
      <c r="Q4" s="15"/>
      <c r="R4" s="15"/>
    </row>
    <row r="5" spans="1:18" s="16" customFormat="1" ht="63" x14ac:dyDescent="0.25">
      <c r="A5" s="247"/>
      <c r="B5" s="105" t="s">
        <v>54</v>
      </c>
      <c r="C5" s="249"/>
      <c r="D5" s="243" t="s">
        <v>55</v>
      </c>
      <c r="E5" s="172" t="s">
        <v>56</v>
      </c>
      <c r="F5" s="172" t="s">
        <v>57</v>
      </c>
      <c r="G5" s="172" t="s">
        <v>58</v>
      </c>
      <c r="H5" s="132"/>
      <c r="I5" s="252"/>
      <c r="J5" s="245"/>
      <c r="K5" s="245"/>
      <c r="L5" s="245"/>
      <c r="M5" s="245"/>
      <c r="N5" s="245"/>
      <c r="O5" s="245"/>
      <c r="P5" s="265"/>
      <c r="Q5" s="15"/>
      <c r="R5" s="15"/>
    </row>
    <row r="6" spans="1:18" s="16" customFormat="1" ht="31.5" x14ac:dyDescent="0.25">
      <c r="A6" s="247"/>
      <c r="B6" s="105" t="s">
        <v>59</v>
      </c>
      <c r="C6" s="249"/>
      <c r="D6" s="243"/>
      <c r="E6" s="172"/>
      <c r="F6" s="172"/>
      <c r="G6" s="172"/>
      <c r="H6" s="132"/>
      <c r="I6" s="252"/>
      <c r="J6" s="245"/>
      <c r="K6" s="245"/>
      <c r="L6" s="245"/>
      <c r="M6" s="245"/>
      <c r="N6" s="245"/>
      <c r="O6" s="245"/>
      <c r="P6" s="265"/>
      <c r="R6" s="15"/>
    </row>
    <row r="7" spans="1:18" s="16" customFormat="1" ht="31.5" x14ac:dyDescent="0.25">
      <c r="A7" s="247"/>
      <c r="B7" s="105" t="s">
        <v>60</v>
      </c>
      <c r="C7" s="249"/>
      <c r="D7" s="243" t="s">
        <v>44</v>
      </c>
      <c r="E7" s="172" t="s">
        <v>61</v>
      </c>
      <c r="F7" s="172" t="s">
        <v>46</v>
      </c>
      <c r="G7" s="172" t="s">
        <v>62</v>
      </c>
      <c r="H7" s="132"/>
      <c r="I7" s="252"/>
      <c r="J7" s="245"/>
      <c r="K7" s="245"/>
      <c r="L7" s="245"/>
      <c r="M7" s="245"/>
      <c r="N7" s="245"/>
      <c r="O7" s="245"/>
      <c r="P7" s="265"/>
      <c r="Q7" s="15"/>
      <c r="R7" s="15"/>
    </row>
    <row r="8" spans="1:18" s="16" customFormat="1" ht="31.5" x14ac:dyDescent="0.25">
      <c r="A8" s="247"/>
      <c r="B8" s="105" t="s">
        <v>63</v>
      </c>
      <c r="C8" s="249"/>
      <c r="D8" s="243"/>
      <c r="E8" s="172"/>
      <c r="F8" s="172"/>
      <c r="G8" s="172"/>
      <c r="H8" s="132"/>
      <c r="I8" s="252"/>
      <c r="J8" s="245"/>
      <c r="K8" s="245"/>
      <c r="L8" s="245"/>
      <c r="M8" s="245"/>
      <c r="N8" s="245"/>
      <c r="O8" s="245"/>
      <c r="P8" s="265"/>
      <c r="Q8" s="15"/>
      <c r="R8" s="15"/>
    </row>
    <row r="9" spans="1:18" s="16" customFormat="1" ht="48.75" customHeight="1" x14ac:dyDescent="0.25">
      <c r="A9" s="247"/>
      <c r="B9" s="105" t="s">
        <v>64</v>
      </c>
      <c r="C9" s="249"/>
      <c r="D9" s="243" t="s">
        <v>44</v>
      </c>
      <c r="E9" s="172" t="s">
        <v>65</v>
      </c>
      <c r="F9" s="172" t="s">
        <v>57</v>
      </c>
      <c r="G9" s="172" t="s">
        <v>66</v>
      </c>
      <c r="H9" s="132"/>
      <c r="I9" s="252"/>
      <c r="J9" s="245"/>
      <c r="K9" s="245"/>
      <c r="L9" s="245"/>
      <c r="M9" s="245"/>
      <c r="N9" s="245"/>
      <c r="O9" s="245"/>
      <c r="P9" s="265"/>
      <c r="Q9" s="15"/>
      <c r="R9" s="15"/>
    </row>
    <row r="10" spans="1:18" s="16" customFormat="1" ht="31.5" x14ac:dyDescent="0.25">
      <c r="A10" s="247"/>
      <c r="B10" s="105" t="s">
        <v>67</v>
      </c>
      <c r="C10" s="249"/>
      <c r="D10" s="243"/>
      <c r="E10" s="172"/>
      <c r="F10" s="172"/>
      <c r="G10" s="172"/>
      <c r="H10" s="132"/>
      <c r="I10" s="252"/>
      <c r="J10" s="245"/>
      <c r="K10" s="245"/>
      <c r="L10" s="245"/>
      <c r="M10" s="245"/>
      <c r="N10" s="245"/>
      <c r="O10" s="245"/>
      <c r="P10" s="265"/>
      <c r="Q10" s="15"/>
      <c r="R10" s="15"/>
    </row>
    <row r="11" spans="1:18" s="16" customFormat="1" ht="32.25" customHeight="1" x14ac:dyDescent="0.25">
      <c r="A11" s="247"/>
      <c r="B11" s="105" t="s">
        <v>68</v>
      </c>
      <c r="C11" s="249"/>
      <c r="D11" s="243" t="s">
        <v>69</v>
      </c>
      <c r="E11" s="172" t="s">
        <v>70</v>
      </c>
      <c r="F11" s="172" t="s">
        <v>46</v>
      </c>
      <c r="G11" s="172" t="s">
        <v>71</v>
      </c>
      <c r="H11" s="132"/>
      <c r="I11" s="252"/>
      <c r="J11" s="245"/>
      <c r="K11" s="245"/>
      <c r="L11" s="245"/>
      <c r="M11" s="245"/>
      <c r="N11" s="245"/>
      <c r="O11" s="245"/>
      <c r="P11" s="265"/>
      <c r="Q11" s="15"/>
      <c r="R11" s="15"/>
    </row>
    <row r="12" spans="1:18" s="16" customFormat="1" ht="31.5" x14ac:dyDescent="0.25">
      <c r="A12" s="247"/>
      <c r="B12" s="105" t="s">
        <v>72</v>
      </c>
      <c r="C12" s="249"/>
      <c r="D12" s="243"/>
      <c r="E12" s="172"/>
      <c r="F12" s="172"/>
      <c r="G12" s="172"/>
      <c r="H12" s="132"/>
      <c r="I12" s="252"/>
      <c r="J12" s="245"/>
      <c r="K12" s="245"/>
      <c r="L12" s="245"/>
      <c r="M12" s="245"/>
      <c r="N12" s="245"/>
      <c r="O12" s="245"/>
      <c r="P12" s="265"/>
      <c r="Q12" s="15"/>
      <c r="R12" s="15"/>
    </row>
    <row r="13" spans="1:18" s="16" customFormat="1" ht="48.75" customHeight="1" x14ac:dyDescent="0.25">
      <c r="A13" s="247"/>
      <c r="B13" s="105" t="s">
        <v>73</v>
      </c>
      <c r="C13" s="249"/>
      <c r="D13" s="243" t="s">
        <v>44</v>
      </c>
      <c r="E13" s="172" t="s">
        <v>74</v>
      </c>
      <c r="F13" s="267" t="s">
        <v>57</v>
      </c>
      <c r="G13" s="172" t="s">
        <v>75</v>
      </c>
      <c r="H13" s="132"/>
      <c r="I13" s="252"/>
      <c r="J13" s="245"/>
      <c r="K13" s="245"/>
      <c r="L13" s="245"/>
      <c r="M13" s="245"/>
      <c r="N13" s="245"/>
      <c r="O13" s="245"/>
      <c r="P13" s="265"/>
      <c r="Q13" s="15"/>
      <c r="R13" s="15"/>
    </row>
    <row r="14" spans="1:18" s="16" customFormat="1" ht="31.5" x14ac:dyDescent="0.25">
      <c r="A14" s="247"/>
      <c r="B14" s="106" t="s">
        <v>76</v>
      </c>
      <c r="C14" s="250"/>
      <c r="D14" s="243"/>
      <c r="E14" s="172"/>
      <c r="F14" s="267"/>
      <c r="G14" s="172"/>
      <c r="H14" s="132"/>
      <c r="I14" s="253"/>
      <c r="J14" s="246"/>
      <c r="K14" s="246"/>
      <c r="L14" s="246"/>
      <c r="M14" s="246"/>
      <c r="N14" s="246"/>
      <c r="O14" s="246"/>
      <c r="P14" s="266"/>
      <c r="Q14" s="15"/>
      <c r="R14" s="15"/>
    </row>
    <row r="15" spans="1:18" s="16" customFormat="1" ht="71.25" customHeight="1" x14ac:dyDescent="0.25">
      <c r="A15" s="241" t="s">
        <v>6</v>
      </c>
      <c r="B15" s="107" t="s">
        <v>77</v>
      </c>
      <c r="C15" s="230" t="s">
        <v>78</v>
      </c>
      <c r="D15" s="230" t="s">
        <v>78</v>
      </c>
      <c r="E15" s="230">
        <v>10</v>
      </c>
      <c r="F15" s="230" t="s">
        <v>78</v>
      </c>
      <c r="G15" s="230">
        <v>8</v>
      </c>
      <c r="H15" s="113"/>
      <c r="I15" s="230" t="s">
        <v>78</v>
      </c>
      <c r="J15" s="230" t="s">
        <v>78</v>
      </c>
      <c r="K15" s="230" t="s">
        <v>78</v>
      </c>
      <c r="L15" s="230" t="s">
        <v>78</v>
      </c>
      <c r="M15" s="230" t="s">
        <v>78</v>
      </c>
      <c r="N15" s="230" t="s">
        <v>78</v>
      </c>
      <c r="O15" s="230" t="s">
        <v>78</v>
      </c>
      <c r="P15" s="233" t="s">
        <v>79</v>
      </c>
      <c r="Q15" s="15"/>
      <c r="R15" s="15"/>
    </row>
    <row r="16" spans="1:18" s="16" customFormat="1" ht="68.25" customHeight="1" x14ac:dyDescent="0.25">
      <c r="A16" s="241"/>
      <c r="B16" s="108" t="s">
        <v>80</v>
      </c>
      <c r="C16" s="231"/>
      <c r="D16" s="231"/>
      <c r="E16" s="231"/>
      <c r="F16" s="231"/>
      <c r="G16" s="231"/>
      <c r="H16" s="114"/>
      <c r="I16" s="231"/>
      <c r="J16" s="231"/>
      <c r="K16" s="231"/>
      <c r="L16" s="231"/>
      <c r="M16" s="231"/>
      <c r="N16" s="231"/>
      <c r="O16" s="231"/>
      <c r="P16" s="234"/>
      <c r="Q16" s="15"/>
      <c r="R16" s="102" t="s">
        <v>81</v>
      </c>
    </row>
    <row r="17" spans="1:18" s="16" customFormat="1" ht="55.5" customHeight="1" x14ac:dyDescent="0.25">
      <c r="A17" s="241"/>
      <c r="B17" s="109" t="s">
        <v>82</v>
      </c>
      <c r="C17" s="232"/>
      <c r="D17" s="232"/>
      <c r="E17" s="232"/>
      <c r="F17" s="232"/>
      <c r="G17" s="232"/>
      <c r="H17" s="115"/>
      <c r="I17" s="232"/>
      <c r="J17" s="232"/>
      <c r="K17" s="232"/>
      <c r="L17" s="232"/>
      <c r="M17" s="232"/>
      <c r="N17" s="232"/>
      <c r="O17" s="232"/>
      <c r="P17" s="235"/>
      <c r="Q17" s="15"/>
      <c r="R17" s="15"/>
    </row>
    <row r="18" spans="1:18" s="15" customFormat="1" ht="126" x14ac:dyDescent="0.25">
      <c r="A18" s="17" t="s">
        <v>8</v>
      </c>
      <c r="B18" s="15" t="s">
        <v>83</v>
      </c>
      <c r="C18" s="18" t="s">
        <v>84</v>
      </c>
      <c r="D18" s="18" t="s">
        <v>85</v>
      </c>
      <c r="E18" s="18" t="s">
        <v>86</v>
      </c>
      <c r="F18" s="19" t="s">
        <v>87</v>
      </c>
      <c r="G18" s="19" t="s">
        <v>88</v>
      </c>
      <c r="H18" s="19"/>
      <c r="I18" s="18" t="s">
        <v>89</v>
      </c>
      <c r="J18" s="18" t="s">
        <v>89</v>
      </c>
      <c r="K18" s="18" t="s">
        <v>89</v>
      </c>
      <c r="L18" s="18" t="s">
        <v>89</v>
      </c>
      <c r="M18" s="18" t="s">
        <v>89</v>
      </c>
      <c r="N18" s="18" t="s">
        <v>89</v>
      </c>
      <c r="O18" s="18" t="s">
        <v>89</v>
      </c>
      <c r="P18" s="20" t="s">
        <v>90</v>
      </c>
    </row>
    <row r="19" spans="1:18" s="15" customFormat="1" ht="142.5" customHeight="1" x14ac:dyDescent="0.25">
      <c r="A19" s="21" t="s">
        <v>10</v>
      </c>
      <c r="B19" s="22" t="s">
        <v>91</v>
      </c>
      <c r="C19" s="23" t="s">
        <v>92</v>
      </c>
      <c r="D19" s="24" t="s">
        <v>93</v>
      </c>
      <c r="E19" s="25" t="s">
        <v>94</v>
      </c>
      <c r="F19" s="26" t="s">
        <v>87</v>
      </c>
      <c r="G19" s="26" t="s">
        <v>95</v>
      </c>
      <c r="H19" s="18"/>
      <c r="I19" s="18" t="s">
        <v>89</v>
      </c>
      <c r="J19" s="18" t="s">
        <v>89</v>
      </c>
      <c r="K19" s="18" t="s">
        <v>89</v>
      </c>
      <c r="L19" s="18" t="s">
        <v>89</v>
      </c>
      <c r="M19" s="18" t="s">
        <v>89</v>
      </c>
      <c r="N19" s="18" t="s">
        <v>89</v>
      </c>
      <c r="O19" s="18" t="s">
        <v>89</v>
      </c>
      <c r="P19" s="22" t="s">
        <v>96</v>
      </c>
    </row>
    <row r="20" spans="1:18" s="16" customFormat="1" ht="105.75" customHeight="1" x14ac:dyDescent="0.25">
      <c r="A20" s="227" t="s">
        <v>12</v>
      </c>
      <c r="B20" s="229" t="s">
        <v>97</v>
      </c>
      <c r="C20" s="220" t="s">
        <v>98</v>
      </c>
      <c r="D20" s="28" t="s">
        <v>99</v>
      </c>
      <c r="E20" s="29" t="s">
        <v>78</v>
      </c>
      <c r="F20" s="219" t="s">
        <v>100</v>
      </c>
      <c r="G20" s="26" t="s">
        <v>78</v>
      </c>
      <c r="H20" s="26"/>
      <c r="I20" s="26" t="s">
        <v>101</v>
      </c>
      <c r="J20" s="26" t="s">
        <v>101</v>
      </c>
      <c r="K20" s="26" t="s">
        <v>101</v>
      </c>
      <c r="L20" s="26" t="s">
        <v>101</v>
      </c>
      <c r="M20" s="26" t="s">
        <v>101</v>
      </c>
      <c r="N20" s="26" t="s">
        <v>101</v>
      </c>
      <c r="O20" s="26" t="s">
        <v>101</v>
      </c>
      <c r="P20" s="22" t="s">
        <v>102</v>
      </c>
      <c r="Q20" s="15"/>
      <c r="R20" s="15"/>
    </row>
    <row r="21" spans="1:18" s="16" customFormat="1" ht="105" customHeight="1" x14ac:dyDescent="0.25">
      <c r="A21" s="227"/>
      <c r="B21" s="229"/>
      <c r="C21" s="220"/>
      <c r="D21" s="30" t="s">
        <v>103</v>
      </c>
      <c r="E21" s="31" t="s">
        <v>104</v>
      </c>
      <c r="F21" s="219"/>
      <c r="G21" s="23" t="s">
        <v>105</v>
      </c>
      <c r="H21" s="23"/>
      <c r="I21" s="26" t="s">
        <v>101</v>
      </c>
      <c r="J21" s="26" t="s">
        <v>101</v>
      </c>
      <c r="K21" s="26" t="s">
        <v>101</v>
      </c>
      <c r="L21" s="26" t="s">
        <v>101</v>
      </c>
      <c r="M21" s="26" t="s">
        <v>101</v>
      </c>
      <c r="N21" s="26" t="s">
        <v>101</v>
      </c>
      <c r="O21" s="26" t="s">
        <v>101</v>
      </c>
      <c r="P21" s="22"/>
      <c r="Q21" s="15"/>
      <c r="R21" s="15"/>
    </row>
    <row r="22" spans="1:18" s="16" customFormat="1" ht="90" customHeight="1" x14ac:dyDescent="0.25">
      <c r="A22" s="227"/>
      <c r="B22" s="229"/>
      <c r="C22" s="220"/>
      <c r="D22" s="32" t="s">
        <v>106</v>
      </c>
      <c r="E22" s="31" t="s">
        <v>107</v>
      </c>
      <c r="F22" s="219"/>
      <c r="G22" s="23" t="s">
        <v>108</v>
      </c>
      <c r="H22" s="23"/>
      <c r="I22" s="26" t="s">
        <v>101</v>
      </c>
      <c r="J22" s="26" t="s">
        <v>101</v>
      </c>
      <c r="K22" s="26" t="s">
        <v>101</v>
      </c>
      <c r="L22" s="26" t="s">
        <v>101</v>
      </c>
      <c r="M22" s="26" t="s">
        <v>101</v>
      </c>
      <c r="N22" s="26" t="s">
        <v>101</v>
      </c>
      <c r="O22" s="26" t="s">
        <v>101</v>
      </c>
      <c r="P22" s="22"/>
      <c r="Q22" s="15"/>
      <c r="R22" s="15"/>
    </row>
    <row r="23" spans="1:18" s="16" customFormat="1" ht="84.75" customHeight="1" x14ac:dyDescent="0.25">
      <c r="A23" s="227"/>
      <c r="B23" s="229"/>
      <c r="C23" s="220"/>
      <c r="D23" s="33" t="s">
        <v>109</v>
      </c>
      <c r="E23" s="29" t="s">
        <v>101</v>
      </c>
      <c r="F23" s="219"/>
      <c r="G23" s="26" t="s">
        <v>101</v>
      </c>
      <c r="H23" s="26"/>
      <c r="I23" s="26" t="s">
        <v>101</v>
      </c>
      <c r="J23" s="26" t="s">
        <v>101</v>
      </c>
      <c r="K23" s="26" t="s">
        <v>101</v>
      </c>
      <c r="L23" s="26" t="s">
        <v>101</v>
      </c>
      <c r="M23" s="26" t="s">
        <v>101</v>
      </c>
      <c r="N23" s="26" t="s">
        <v>101</v>
      </c>
      <c r="O23" s="26" t="s">
        <v>101</v>
      </c>
      <c r="P23" s="22"/>
      <c r="Q23" s="15"/>
      <c r="R23" s="15"/>
    </row>
    <row r="24" spans="1:18" s="16" customFormat="1" ht="40.5" customHeight="1" x14ac:dyDescent="0.25">
      <c r="A24" s="227"/>
      <c r="B24" s="229"/>
      <c r="C24" s="220"/>
      <c r="D24" s="238" t="s">
        <v>110</v>
      </c>
      <c r="E24" s="239" t="s">
        <v>111</v>
      </c>
      <c r="F24" s="219"/>
      <c r="G24" s="268" t="s">
        <v>112</v>
      </c>
      <c r="H24" s="29"/>
      <c r="I24" s="219" t="s">
        <v>89</v>
      </c>
      <c r="J24" s="219" t="s">
        <v>89</v>
      </c>
      <c r="K24" s="219" t="s">
        <v>89</v>
      </c>
      <c r="L24" s="219" t="s">
        <v>89</v>
      </c>
      <c r="M24" s="219" t="s">
        <v>89</v>
      </c>
      <c r="N24" s="219" t="s">
        <v>89</v>
      </c>
      <c r="O24" s="219" t="s">
        <v>89</v>
      </c>
      <c r="P24" s="22"/>
      <c r="Q24" s="15"/>
      <c r="R24" s="15"/>
    </row>
    <row r="25" spans="1:18" s="16" customFormat="1" ht="153.75" customHeight="1" x14ac:dyDescent="0.25">
      <c r="A25" s="227"/>
      <c r="B25" s="229"/>
      <c r="C25" s="220"/>
      <c r="D25" s="238"/>
      <c r="E25" s="239"/>
      <c r="F25" s="219"/>
      <c r="G25" s="268"/>
      <c r="H25" s="29"/>
      <c r="I25" s="219"/>
      <c r="J25" s="219"/>
      <c r="K25" s="219"/>
      <c r="L25" s="219"/>
      <c r="M25" s="219"/>
      <c r="N25" s="219"/>
      <c r="O25" s="219"/>
      <c r="P25" s="28"/>
      <c r="Q25" s="15"/>
      <c r="R25" s="15"/>
    </row>
    <row r="26" spans="1:18" s="16" customFormat="1" ht="32.25" customHeight="1" x14ac:dyDescent="0.25">
      <c r="A26" s="227" t="s">
        <v>14</v>
      </c>
      <c r="B26" s="220" t="s">
        <v>113</v>
      </c>
      <c r="C26" s="209" t="s">
        <v>114</v>
      </c>
      <c r="D26" s="228" t="s">
        <v>115</v>
      </c>
      <c r="E26" s="229" t="s">
        <v>116</v>
      </c>
      <c r="F26" s="219" t="s">
        <v>117</v>
      </c>
      <c r="G26" s="219" t="s">
        <v>118</v>
      </c>
      <c r="H26" s="24"/>
      <c r="I26" s="219" t="s">
        <v>101</v>
      </c>
      <c r="J26" s="219" t="s">
        <v>101</v>
      </c>
      <c r="K26" s="219" t="s">
        <v>101</v>
      </c>
      <c r="L26" s="219" t="s">
        <v>101</v>
      </c>
      <c r="M26" s="219" t="s">
        <v>101</v>
      </c>
      <c r="N26" s="219" t="s">
        <v>101</v>
      </c>
      <c r="O26" s="220" t="s">
        <v>101</v>
      </c>
      <c r="P26" s="221"/>
      <c r="Q26" s="15"/>
      <c r="R26" s="15"/>
    </row>
    <row r="27" spans="1:18" s="16" customFormat="1" ht="67.5" customHeight="1" x14ac:dyDescent="0.25">
      <c r="A27" s="227"/>
      <c r="B27" s="220"/>
      <c r="C27" s="209"/>
      <c r="D27" s="228"/>
      <c r="E27" s="229"/>
      <c r="F27" s="219"/>
      <c r="G27" s="219"/>
      <c r="H27" s="24"/>
      <c r="I27" s="219"/>
      <c r="J27" s="219"/>
      <c r="K27" s="219"/>
      <c r="L27" s="219"/>
      <c r="M27" s="219"/>
      <c r="N27" s="219"/>
      <c r="O27" s="220"/>
      <c r="P27" s="221"/>
      <c r="Q27" s="15"/>
      <c r="R27" s="15"/>
    </row>
    <row r="28" spans="1:18" s="16" customFormat="1" ht="69" customHeight="1" x14ac:dyDescent="0.25">
      <c r="A28" s="227"/>
      <c r="B28" s="220"/>
      <c r="C28" s="209"/>
      <c r="D28" s="29" t="s">
        <v>119</v>
      </c>
      <c r="E28" s="26" t="s">
        <v>120</v>
      </c>
      <c r="F28" s="24" t="s">
        <v>117</v>
      </c>
      <c r="G28" s="27" t="s">
        <v>121</v>
      </c>
      <c r="H28" s="42"/>
      <c r="I28" s="35" t="s">
        <v>101</v>
      </c>
      <c r="J28" s="29" t="s">
        <v>101</v>
      </c>
      <c r="K28" s="24" t="s">
        <v>101</v>
      </c>
      <c r="L28" s="24" t="s">
        <v>101</v>
      </c>
      <c r="M28" s="24" t="s">
        <v>101</v>
      </c>
      <c r="N28" s="24" t="s">
        <v>101</v>
      </c>
      <c r="O28" s="27" t="s">
        <v>101</v>
      </c>
      <c r="P28" s="22"/>
      <c r="Q28" s="15"/>
      <c r="R28" s="15"/>
    </row>
    <row r="29" spans="1:18" s="16" customFormat="1" ht="69" customHeight="1" x14ac:dyDescent="0.25">
      <c r="A29" s="222" t="s">
        <v>16</v>
      </c>
      <c r="B29" s="83" t="s">
        <v>122</v>
      </c>
      <c r="C29" s="224" t="s">
        <v>123</v>
      </c>
      <c r="D29" s="209" t="s">
        <v>124</v>
      </c>
      <c r="E29" s="225" t="s">
        <v>125</v>
      </c>
      <c r="F29" s="226" t="s">
        <v>87</v>
      </c>
      <c r="G29" s="209" t="s">
        <v>126</v>
      </c>
      <c r="H29" s="64"/>
      <c r="I29" s="64" t="s">
        <v>101</v>
      </c>
      <c r="J29" s="35" t="s">
        <v>101</v>
      </c>
      <c r="K29" s="35" t="s">
        <v>101</v>
      </c>
      <c r="L29" s="35" t="s">
        <v>101</v>
      </c>
      <c r="M29" s="35" t="s">
        <v>101</v>
      </c>
      <c r="N29" s="35" t="s">
        <v>101</v>
      </c>
      <c r="O29" s="38" t="s">
        <v>101</v>
      </c>
      <c r="P29" s="22"/>
      <c r="Q29" s="15"/>
      <c r="R29" s="15"/>
    </row>
    <row r="30" spans="1:18" s="16" customFormat="1" ht="69" customHeight="1" x14ac:dyDescent="0.25">
      <c r="A30" s="207"/>
      <c r="B30" s="39" t="s">
        <v>127</v>
      </c>
      <c r="C30" s="224"/>
      <c r="D30" s="209"/>
      <c r="E30" s="225"/>
      <c r="F30" s="226"/>
      <c r="G30" s="209"/>
      <c r="H30" s="64"/>
      <c r="I30" s="64" t="s">
        <v>101</v>
      </c>
      <c r="J30" s="35" t="s">
        <v>101</v>
      </c>
      <c r="K30" s="35" t="s">
        <v>101</v>
      </c>
      <c r="L30" s="35" t="s">
        <v>101</v>
      </c>
      <c r="M30" s="35" t="s">
        <v>101</v>
      </c>
      <c r="N30" s="35" t="s">
        <v>101</v>
      </c>
      <c r="O30" s="38" t="s">
        <v>101</v>
      </c>
      <c r="P30" s="22"/>
      <c r="Q30" s="15"/>
      <c r="R30" s="15"/>
    </row>
    <row r="31" spans="1:18" s="16" customFormat="1" ht="69" customHeight="1" x14ac:dyDescent="0.25">
      <c r="A31" s="207"/>
      <c r="B31" s="41" t="s">
        <v>128</v>
      </c>
      <c r="C31" s="42" t="s">
        <v>129</v>
      </c>
      <c r="D31" s="209"/>
      <c r="E31" s="225"/>
      <c r="F31" s="226"/>
      <c r="G31" s="209"/>
      <c r="H31" s="64"/>
      <c r="I31" s="64" t="s">
        <v>101</v>
      </c>
      <c r="J31" s="35" t="s">
        <v>101</v>
      </c>
      <c r="K31" s="35" t="s">
        <v>101</v>
      </c>
      <c r="L31" s="35" t="s">
        <v>101</v>
      </c>
      <c r="M31" s="35" t="s">
        <v>101</v>
      </c>
      <c r="N31" s="35" t="s">
        <v>101</v>
      </c>
      <c r="O31" s="38" t="s">
        <v>101</v>
      </c>
      <c r="P31" s="22"/>
      <c r="Q31" s="15"/>
      <c r="R31" s="15"/>
    </row>
    <row r="32" spans="1:18" s="16" customFormat="1" ht="100.5" customHeight="1" x14ac:dyDescent="0.25">
      <c r="A32" s="207"/>
      <c r="B32" s="43" t="s">
        <v>130</v>
      </c>
      <c r="C32" s="44" t="s">
        <v>131</v>
      </c>
      <c r="D32" s="209"/>
      <c r="E32" s="225"/>
      <c r="F32" s="226"/>
      <c r="G32" s="209"/>
      <c r="H32" s="64"/>
      <c r="I32" s="64" t="s">
        <v>101</v>
      </c>
      <c r="J32" s="35" t="s">
        <v>101</v>
      </c>
      <c r="K32" s="35" t="s">
        <v>101</v>
      </c>
      <c r="L32" s="35" t="s">
        <v>101</v>
      </c>
      <c r="M32" s="35" t="s">
        <v>101</v>
      </c>
      <c r="N32" s="35" t="s">
        <v>101</v>
      </c>
      <c r="O32" s="38" t="s">
        <v>101</v>
      </c>
      <c r="P32" s="22"/>
      <c r="Q32" s="15"/>
      <c r="R32" s="15"/>
    </row>
    <row r="33" spans="1:18" s="16" customFormat="1" ht="102.75" customHeight="1" x14ac:dyDescent="0.25">
      <c r="A33" s="207"/>
      <c r="B33" s="38" t="s">
        <v>132</v>
      </c>
      <c r="C33" s="45" t="s">
        <v>133</v>
      </c>
      <c r="D33" s="209"/>
      <c r="E33" s="225"/>
      <c r="F33" s="226"/>
      <c r="G33" s="209"/>
      <c r="H33" s="64"/>
      <c r="I33" s="64" t="s">
        <v>101</v>
      </c>
      <c r="J33" s="35" t="s">
        <v>101</v>
      </c>
      <c r="K33" s="35" t="s">
        <v>101</v>
      </c>
      <c r="L33" s="35" t="s">
        <v>101</v>
      </c>
      <c r="M33" s="35" t="s">
        <v>101</v>
      </c>
      <c r="N33" s="35" t="s">
        <v>101</v>
      </c>
      <c r="O33" s="38" t="s">
        <v>101</v>
      </c>
      <c r="P33" s="22"/>
      <c r="Q33" s="15"/>
      <c r="R33" s="15"/>
    </row>
    <row r="34" spans="1:18" s="16" customFormat="1" ht="69" customHeight="1" x14ac:dyDescent="0.25">
      <c r="A34" s="207"/>
      <c r="B34" s="36" t="s">
        <v>134</v>
      </c>
      <c r="C34" s="224" t="s">
        <v>123</v>
      </c>
      <c r="D34" s="209"/>
      <c r="E34" s="225"/>
      <c r="F34" s="226"/>
      <c r="G34" s="209"/>
      <c r="H34" s="64"/>
      <c r="I34" s="64" t="s">
        <v>101</v>
      </c>
      <c r="J34" s="35" t="s">
        <v>101</v>
      </c>
      <c r="K34" s="35" t="s">
        <v>101</v>
      </c>
      <c r="L34" s="35" t="s">
        <v>101</v>
      </c>
      <c r="M34" s="35" t="s">
        <v>101</v>
      </c>
      <c r="N34" s="35" t="s">
        <v>101</v>
      </c>
      <c r="O34" s="38" t="s">
        <v>101</v>
      </c>
      <c r="P34" s="22"/>
      <c r="Q34" s="15"/>
      <c r="R34" s="15"/>
    </row>
    <row r="35" spans="1:18" s="16" customFormat="1" ht="58.5" customHeight="1" x14ac:dyDescent="0.25">
      <c r="A35" s="223"/>
      <c r="B35" s="46" t="s">
        <v>135</v>
      </c>
      <c r="C35" s="224"/>
      <c r="D35" s="209"/>
      <c r="E35" s="225"/>
      <c r="F35" s="226"/>
      <c r="G35" s="209"/>
      <c r="H35" s="64"/>
      <c r="I35" s="64" t="s">
        <v>101</v>
      </c>
      <c r="J35" s="35" t="s">
        <v>101</v>
      </c>
      <c r="K35" s="35" t="s">
        <v>101</v>
      </c>
      <c r="L35" s="35" t="s">
        <v>101</v>
      </c>
      <c r="M35" s="35" t="s">
        <v>101</v>
      </c>
      <c r="N35" s="35" t="s">
        <v>101</v>
      </c>
      <c r="O35" s="38" t="s">
        <v>101</v>
      </c>
      <c r="P35" s="22"/>
      <c r="Q35" s="15"/>
      <c r="R35" s="15"/>
    </row>
    <row r="36" spans="1:18" s="16" customFormat="1" ht="58.5" customHeight="1" x14ac:dyDescent="0.25">
      <c r="A36" s="206" t="s">
        <v>18</v>
      </c>
      <c r="B36" s="49" t="s">
        <v>136</v>
      </c>
      <c r="C36" s="35" t="s">
        <v>101</v>
      </c>
      <c r="D36" s="208" t="s">
        <v>137</v>
      </c>
      <c r="E36" s="50" t="s">
        <v>138</v>
      </c>
      <c r="F36" s="42" t="s">
        <v>139</v>
      </c>
      <c r="G36" s="41" t="s">
        <v>140</v>
      </c>
      <c r="H36" s="41"/>
      <c r="I36" s="35" t="s">
        <v>101</v>
      </c>
      <c r="J36" s="35" t="s">
        <v>101</v>
      </c>
      <c r="K36" s="35" t="s">
        <v>101</v>
      </c>
      <c r="L36" s="35" t="s">
        <v>101</v>
      </c>
      <c r="M36" s="35" t="s">
        <v>101</v>
      </c>
      <c r="N36" s="35" t="s">
        <v>101</v>
      </c>
      <c r="O36" s="38" t="s">
        <v>101</v>
      </c>
      <c r="P36" s="128">
        <v>5.0000000000000001E-3</v>
      </c>
      <c r="Q36" s="15"/>
      <c r="R36" s="15"/>
    </row>
    <row r="37" spans="1:18" s="16" customFormat="1" ht="58.5" customHeight="1" x14ac:dyDescent="0.25">
      <c r="A37" s="206"/>
      <c r="B37" s="46" t="s">
        <v>141</v>
      </c>
      <c r="C37" s="22" t="s">
        <v>142</v>
      </c>
      <c r="D37" s="209"/>
      <c r="E37" s="31" t="s">
        <v>143</v>
      </c>
      <c r="F37" s="42" t="s">
        <v>144</v>
      </c>
      <c r="G37" s="40" t="s">
        <v>145</v>
      </c>
      <c r="H37" s="40"/>
      <c r="I37" s="35" t="s">
        <v>101</v>
      </c>
      <c r="J37" s="35" t="s">
        <v>101</v>
      </c>
      <c r="K37" s="35" t="s">
        <v>101</v>
      </c>
      <c r="L37" s="35" t="s">
        <v>101</v>
      </c>
      <c r="M37" s="35" t="s">
        <v>101</v>
      </c>
      <c r="N37" s="35" t="s">
        <v>101</v>
      </c>
      <c r="O37" s="38" t="s">
        <v>101</v>
      </c>
      <c r="P37" s="22"/>
      <c r="Q37" s="15"/>
      <c r="R37" s="15"/>
    </row>
    <row r="38" spans="1:18" s="16" customFormat="1" ht="58.5" customHeight="1" x14ac:dyDescent="0.25">
      <c r="A38" s="206"/>
      <c r="B38" s="45" t="s">
        <v>146</v>
      </c>
      <c r="C38" s="35" t="s">
        <v>101</v>
      </c>
      <c r="D38" s="209"/>
      <c r="E38" s="51" t="s">
        <v>147</v>
      </c>
      <c r="F38" s="38" t="s">
        <v>148</v>
      </c>
      <c r="G38" s="35" t="s">
        <v>149</v>
      </c>
      <c r="H38" s="35"/>
      <c r="I38" s="35" t="s">
        <v>101</v>
      </c>
      <c r="J38" s="35" t="s">
        <v>101</v>
      </c>
      <c r="K38" s="35" t="s">
        <v>101</v>
      </c>
      <c r="L38" s="35" t="s">
        <v>101</v>
      </c>
      <c r="M38" s="35" t="s">
        <v>101</v>
      </c>
      <c r="N38" s="35" t="s">
        <v>101</v>
      </c>
      <c r="O38" s="38" t="s">
        <v>101</v>
      </c>
      <c r="P38" s="22"/>
      <c r="Q38" s="15"/>
      <c r="R38" s="15"/>
    </row>
    <row r="39" spans="1:18" s="16" customFormat="1" ht="126" x14ac:dyDescent="0.25">
      <c r="A39" s="206"/>
      <c r="B39" s="18" t="s">
        <v>150</v>
      </c>
      <c r="C39" s="37" t="s">
        <v>151</v>
      </c>
      <c r="D39" s="209"/>
      <c r="E39" s="84" t="s">
        <v>152</v>
      </c>
      <c r="F39" s="52" t="s">
        <v>139</v>
      </c>
      <c r="G39" s="41" t="s">
        <v>153</v>
      </c>
      <c r="H39" s="41"/>
      <c r="I39" s="35" t="s">
        <v>101</v>
      </c>
      <c r="J39" s="35" t="s">
        <v>101</v>
      </c>
      <c r="K39" s="35" t="s">
        <v>101</v>
      </c>
      <c r="L39" s="35" t="s">
        <v>101</v>
      </c>
      <c r="M39" s="35" t="s">
        <v>101</v>
      </c>
      <c r="N39" s="35" t="s">
        <v>101</v>
      </c>
      <c r="O39" s="38" t="s">
        <v>101</v>
      </c>
      <c r="P39" s="22"/>
      <c r="Q39" s="15"/>
      <c r="R39" s="15"/>
    </row>
    <row r="40" spans="1:18" s="16" customFormat="1" ht="81" customHeight="1" x14ac:dyDescent="0.25">
      <c r="A40" s="206"/>
      <c r="B40" s="34" t="s">
        <v>154</v>
      </c>
      <c r="C40" s="35" t="s">
        <v>101</v>
      </c>
      <c r="D40" s="35" t="s">
        <v>101</v>
      </c>
      <c r="E40" s="47" t="s">
        <v>155</v>
      </c>
      <c r="F40" s="52"/>
      <c r="G40" s="53" t="s">
        <v>156</v>
      </c>
      <c r="H40" s="53"/>
      <c r="I40" s="35" t="s">
        <v>101</v>
      </c>
      <c r="J40" s="35" t="s">
        <v>101</v>
      </c>
      <c r="K40" s="35" t="s">
        <v>101</v>
      </c>
      <c r="L40" s="35" t="s">
        <v>101</v>
      </c>
      <c r="M40" s="35" t="s">
        <v>101</v>
      </c>
      <c r="N40" s="35" t="s">
        <v>101</v>
      </c>
      <c r="O40" s="38" t="s">
        <v>101</v>
      </c>
      <c r="P40" s="22"/>
      <c r="Q40" s="15"/>
      <c r="R40" s="15"/>
    </row>
    <row r="41" spans="1:18" s="16" customFormat="1" ht="88.5" customHeight="1" x14ac:dyDescent="0.25">
      <c r="A41" s="206"/>
      <c r="B41" s="54" t="s">
        <v>157</v>
      </c>
      <c r="C41" s="35" t="s">
        <v>101</v>
      </c>
      <c r="D41" s="35" t="s">
        <v>101</v>
      </c>
      <c r="E41" s="45" t="s">
        <v>158</v>
      </c>
      <c r="F41" s="55" t="s">
        <v>159</v>
      </c>
      <c r="G41" s="50" t="s">
        <v>156</v>
      </c>
      <c r="H41" s="50"/>
      <c r="I41" s="35" t="s">
        <v>101</v>
      </c>
      <c r="J41" s="35" t="s">
        <v>101</v>
      </c>
      <c r="K41" s="35" t="s">
        <v>101</v>
      </c>
      <c r="L41" s="35" t="s">
        <v>101</v>
      </c>
      <c r="M41" s="35" t="s">
        <v>101</v>
      </c>
      <c r="N41" s="35" t="s">
        <v>101</v>
      </c>
      <c r="O41" s="38" t="s">
        <v>101</v>
      </c>
      <c r="P41" s="22"/>
      <c r="Q41" s="15"/>
      <c r="R41" s="15"/>
    </row>
    <row r="42" spans="1:18" s="16" customFormat="1" ht="71.25" customHeight="1" x14ac:dyDescent="0.25">
      <c r="A42" s="206"/>
      <c r="B42" s="54" t="s">
        <v>160</v>
      </c>
      <c r="C42" s="35" t="s">
        <v>101</v>
      </c>
      <c r="D42" s="35" t="s">
        <v>101</v>
      </c>
      <c r="E42" s="40" t="s">
        <v>161</v>
      </c>
      <c r="F42" s="52" t="s">
        <v>139</v>
      </c>
      <c r="G42" s="35" t="s">
        <v>162</v>
      </c>
      <c r="H42" s="35"/>
      <c r="I42" s="35" t="s">
        <v>101</v>
      </c>
      <c r="J42" s="35" t="s">
        <v>101</v>
      </c>
      <c r="K42" s="35" t="s">
        <v>101</v>
      </c>
      <c r="L42" s="35" t="s">
        <v>101</v>
      </c>
      <c r="M42" s="35" t="s">
        <v>101</v>
      </c>
      <c r="N42" s="35" t="s">
        <v>101</v>
      </c>
      <c r="O42" s="38" t="s">
        <v>101</v>
      </c>
      <c r="P42" s="22"/>
      <c r="Q42" s="15"/>
      <c r="R42" s="15"/>
    </row>
    <row r="43" spans="1:18" s="16" customFormat="1" ht="62.25" customHeight="1" x14ac:dyDescent="0.25">
      <c r="A43" s="206"/>
      <c r="B43" s="54" t="s">
        <v>163</v>
      </c>
      <c r="C43" s="35" t="s">
        <v>101</v>
      </c>
      <c r="D43" s="35" t="s">
        <v>101</v>
      </c>
      <c r="E43" s="44" t="s">
        <v>164</v>
      </c>
      <c r="F43" s="56" t="s">
        <v>165</v>
      </c>
      <c r="G43" s="57" t="s">
        <v>166</v>
      </c>
      <c r="H43" s="57"/>
      <c r="I43" s="35" t="s">
        <v>101</v>
      </c>
      <c r="J43" s="35" t="s">
        <v>101</v>
      </c>
      <c r="K43" s="35" t="s">
        <v>101</v>
      </c>
      <c r="L43" s="35" t="s">
        <v>101</v>
      </c>
      <c r="M43" s="35" t="s">
        <v>101</v>
      </c>
      <c r="N43" s="35" t="s">
        <v>101</v>
      </c>
      <c r="O43" s="38" t="s">
        <v>101</v>
      </c>
      <c r="P43" s="22"/>
      <c r="Q43" s="15"/>
      <c r="R43" s="15"/>
    </row>
    <row r="44" spans="1:18" s="16" customFormat="1" ht="72" customHeight="1" x14ac:dyDescent="0.25">
      <c r="A44" s="206"/>
      <c r="B44" s="54" t="s">
        <v>167</v>
      </c>
      <c r="C44" s="35" t="s">
        <v>101</v>
      </c>
      <c r="D44" s="48" t="s">
        <v>101</v>
      </c>
      <c r="E44" s="44" t="s">
        <v>168</v>
      </c>
      <c r="F44" s="28" t="s">
        <v>169</v>
      </c>
      <c r="G44" s="58" t="s">
        <v>170</v>
      </c>
      <c r="H44" s="58"/>
      <c r="I44" s="35" t="s">
        <v>101</v>
      </c>
      <c r="J44" s="35" t="s">
        <v>101</v>
      </c>
      <c r="K44" s="35" t="s">
        <v>101</v>
      </c>
      <c r="L44" s="35" t="s">
        <v>101</v>
      </c>
      <c r="M44" s="35" t="s">
        <v>101</v>
      </c>
      <c r="N44" s="35" t="s">
        <v>101</v>
      </c>
      <c r="O44" s="38" t="s">
        <v>101</v>
      </c>
      <c r="P44" s="22"/>
      <c r="Q44" s="15"/>
      <c r="R44" s="15"/>
    </row>
    <row r="45" spans="1:18" s="16" customFormat="1" ht="171" customHeight="1" x14ac:dyDescent="0.25">
      <c r="A45" s="206"/>
      <c r="B45" s="42" t="s">
        <v>171</v>
      </c>
      <c r="C45" s="41" t="s">
        <v>172</v>
      </c>
      <c r="D45" s="47" t="s">
        <v>101</v>
      </c>
      <c r="E45" s="44" t="s">
        <v>173</v>
      </c>
      <c r="F45" s="59" t="s">
        <v>174</v>
      </c>
      <c r="G45" s="60" t="s">
        <v>175</v>
      </c>
      <c r="H45" s="60"/>
      <c r="I45" s="35" t="s">
        <v>101</v>
      </c>
      <c r="J45" s="35" t="s">
        <v>101</v>
      </c>
      <c r="K45" s="35" t="s">
        <v>101</v>
      </c>
      <c r="L45" s="35" t="s">
        <v>101</v>
      </c>
      <c r="M45" s="35" t="s">
        <v>101</v>
      </c>
      <c r="N45" s="35" t="s">
        <v>101</v>
      </c>
      <c r="O45" s="38" t="s">
        <v>101</v>
      </c>
      <c r="P45" s="61"/>
      <c r="Q45" s="15"/>
      <c r="R45" s="15"/>
    </row>
    <row r="46" spans="1:18" s="16" customFormat="1" ht="111" customHeight="1" x14ac:dyDescent="0.25">
      <c r="A46" s="206"/>
      <c r="B46" s="35" t="s">
        <v>176</v>
      </c>
      <c r="C46" s="62" t="s">
        <v>177</v>
      </c>
      <c r="D46" s="47" t="s">
        <v>101</v>
      </c>
      <c r="E46" s="48" t="s">
        <v>178</v>
      </c>
      <c r="F46" s="42" t="s">
        <v>179</v>
      </c>
      <c r="G46" s="40" t="s">
        <v>180</v>
      </c>
      <c r="H46" s="40"/>
      <c r="I46" s="35" t="s">
        <v>101</v>
      </c>
      <c r="J46" s="47" t="s">
        <v>101</v>
      </c>
      <c r="K46" s="47" t="s">
        <v>101</v>
      </c>
      <c r="L46" s="35" t="s">
        <v>101</v>
      </c>
      <c r="M46" s="47" t="s">
        <v>101</v>
      </c>
      <c r="N46" s="35" t="s">
        <v>101</v>
      </c>
      <c r="O46" s="44" t="s">
        <v>101</v>
      </c>
      <c r="P46" s="22"/>
      <c r="Q46" s="15"/>
      <c r="R46" s="15"/>
    </row>
    <row r="47" spans="1:18" s="16" customFormat="1" ht="12" hidden="1" customHeight="1" x14ac:dyDescent="0.25">
      <c r="A47" s="206"/>
      <c r="B47" s="65" t="s">
        <v>181</v>
      </c>
      <c r="C47" s="66" t="s">
        <v>78</v>
      </c>
      <c r="D47" s="67" t="s">
        <v>78</v>
      </c>
      <c r="E47" s="68" t="s">
        <v>182</v>
      </c>
      <c r="F47" s="69" t="s">
        <v>183</v>
      </c>
      <c r="G47" s="67" t="s">
        <v>184</v>
      </c>
      <c r="H47" s="70"/>
      <c r="I47" s="70" t="s">
        <v>101</v>
      </c>
      <c r="J47" s="69" t="s">
        <v>101</v>
      </c>
      <c r="K47" s="71" t="s">
        <v>101</v>
      </c>
      <c r="L47" s="70" t="s">
        <v>101</v>
      </c>
      <c r="M47" s="67" t="s">
        <v>101</v>
      </c>
      <c r="N47" s="72" t="s">
        <v>101</v>
      </c>
      <c r="O47" s="69" t="s">
        <v>101</v>
      </c>
      <c r="P47" s="73"/>
      <c r="Q47" s="15"/>
      <c r="R47" s="15"/>
    </row>
    <row r="48" spans="1:18" s="16" customFormat="1" ht="93.75" customHeight="1" x14ac:dyDescent="0.25">
      <c r="A48" s="207"/>
      <c r="B48" s="79" t="s">
        <v>185</v>
      </c>
      <c r="C48" s="80" t="s">
        <v>78</v>
      </c>
      <c r="D48" s="80" t="s">
        <v>78</v>
      </c>
      <c r="E48" s="81" t="s">
        <v>182</v>
      </c>
      <c r="F48" s="79" t="s">
        <v>183</v>
      </c>
      <c r="G48" s="80" t="s">
        <v>186</v>
      </c>
      <c r="H48" s="80"/>
      <c r="I48" s="80" t="s">
        <v>187</v>
      </c>
      <c r="J48" s="80" t="s">
        <v>187</v>
      </c>
      <c r="K48" s="80" t="s">
        <v>187</v>
      </c>
      <c r="L48" s="80" t="s">
        <v>187</v>
      </c>
      <c r="M48" s="80" t="s">
        <v>187</v>
      </c>
      <c r="N48" s="80" t="s">
        <v>187</v>
      </c>
      <c r="O48" s="80" t="s">
        <v>187</v>
      </c>
      <c r="P48" s="73"/>
      <c r="Q48" s="15"/>
      <c r="R48" s="15"/>
    </row>
    <row r="49" spans="1:18" ht="15" hidden="1" customHeight="1" x14ac:dyDescent="0.25">
      <c r="A49" s="206"/>
      <c r="B49" s="65"/>
      <c r="C49" s="74"/>
      <c r="D49" s="67"/>
      <c r="E49" s="68"/>
      <c r="F49" s="69"/>
      <c r="G49" s="67"/>
      <c r="H49" s="75"/>
      <c r="I49" s="75"/>
      <c r="J49" s="69"/>
      <c r="K49" s="76"/>
      <c r="L49" s="75"/>
      <c r="M49" s="67"/>
      <c r="N49" s="75"/>
      <c r="O49" s="69"/>
      <c r="P49" s="73"/>
    </row>
    <row r="50" spans="1:18" ht="15" hidden="1" customHeight="1" x14ac:dyDescent="0.25">
      <c r="A50" s="206"/>
      <c r="B50" s="65"/>
      <c r="C50" s="74"/>
      <c r="D50" s="67"/>
      <c r="E50" s="68"/>
      <c r="F50" s="69"/>
      <c r="G50" s="67"/>
      <c r="H50" s="75"/>
      <c r="I50" s="75"/>
      <c r="J50" s="69"/>
      <c r="K50" s="76"/>
      <c r="L50" s="75"/>
      <c r="M50" s="67"/>
      <c r="N50" s="75"/>
      <c r="O50" s="69"/>
      <c r="P50" s="73"/>
    </row>
    <row r="51" spans="1:18" ht="15" hidden="1" customHeight="1" x14ac:dyDescent="0.25">
      <c r="A51" s="206"/>
      <c r="B51" s="65"/>
      <c r="C51" s="74"/>
      <c r="D51" s="67"/>
      <c r="E51" s="68"/>
      <c r="F51" s="69"/>
      <c r="G51" s="67"/>
      <c r="H51" s="75"/>
      <c r="I51" s="75"/>
      <c r="J51" s="69"/>
      <c r="K51" s="76"/>
      <c r="L51" s="75"/>
      <c r="M51" s="67"/>
      <c r="N51" s="75"/>
      <c r="O51" s="69"/>
      <c r="P51" s="73"/>
    </row>
    <row r="52" spans="1:18" ht="15" hidden="1" customHeight="1" x14ac:dyDescent="0.25">
      <c r="A52" s="206"/>
      <c r="B52" s="65"/>
      <c r="C52" s="74"/>
      <c r="D52" s="71"/>
      <c r="E52" s="77"/>
      <c r="F52" s="78"/>
      <c r="G52" s="71"/>
      <c r="H52" s="75"/>
      <c r="I52" s="75"/>
      <c r="J52" s="78"/>
      <c r="K52" s="76"/>
      <c r="L52" s="75"/>
      <c r="M52" s="71"/>
      <c r="N52" s="75"/>
      <c r="O52" s="78"/>
      <c r="P52" s="73"/>
    </row>
    <row r="53" spans="1:18" s="12" customFormat="1" ht="119.25" customHeight="1" thickBot="1" x14ac:dyDescent="0.3">
      <c r="A53" s="210" t="s">
        <v>188</v>
      </c>
      <c r="B53" s="193" t="s">
        <v>189</v>
      </c>
      <c r="C53" s="213" t="s">
        <v>190</v>
      </c>
      <c r="D53" s="214" t="s">
        <v>48</v>
      </c>
      <c r="E53" s="82" t="s">
        <v>191</v>
      </c>
      <c r="F53" s="82" t="s">
        <v>192</v>
      </c>
      <c r="G53" s="129">
        <v>0</v>
      </c>
      <c r="H53" s="133">
        <f>+G53*'Avance Planes'!$E$15</f>
        <v>0</v>
      </c>
      <c r="I53" s="193" t="s">
        <v>48</v>
      </c>
      <c r="J53" s="193" t="s">
        <v>48</v>
      </c>
      <c r="K53" s="193" t="s">
        <v>48</v>
      </c>
      <c r="L53" s="193" t="s">
        <v>48</v>
      </c>
      <c r="M53" s="193" t="s">
        <v>48</v>
      </c>
      <c r="N53" s="193" t="s">
        <v>48</v>
      </c>
      <c r="O53" s="193" t="s">
        <v>48</v>
      </c>
      <c r="P53" s="82" t="s">
        <v>52</v>
      </c>
      <c r="Q53" s="11"/>
      <c r="R53" s="11"/>
    </row>
    <row r="54" spans="1:18" s="10" customFormat="1" ht="221.25" thickBot="1" x14ac:dyDescent="0.3">
      <c r="A54" s="211"/>
      <c r="B54" s="194"/>
      <c r="C54" s="204"/>
      <c r="D54" s="215"/>
      <c r="E54" s="63" t="s">
        <v>194</v>
      </c>
      <c r="F54" s="63" t="s">
        <v>195</v>
      </c>
      <c r="G54" s="130">
        <v>0.2</v>
      </c>
      <c r="H54" s="133">
        <f>+G54*'Avance Planes'!$E$15</f>
        <v>3.8461538461538464E-3</v>
      </c>
      <c r="I54" s="194"/>
      <c r="J54" s="194"/>
      <c r="K54" s="194"/>
      <c r="L54" s="194"/>
      <c r="M54" s="194"/>
      <c r="N54" s="194"/>
      <c r="O54" s="194"/>
      <c r="P54" s="63" t="s">
        <v>196</v>
      </c>
      <c r="Q54" s="9"/>
      <c r="R54" s="9"/>
    </row>
    <row r="55" spans="1:18" s="10" customFormat="1" ht="79.5" thickBot="1" x14ac:dyDescent="0.3">
      <c r="A55" s="211"/>
      <c r="B55" s="194"/>
      <c r="C55" s="204"/>
      <c r="D55" s="215"/>
      <c r="E55" s="63" t="s">
        <v>197</v>
      </c>
      <c r="F55" s="63" t="s">
        <v>198</v>
      </c>
      <c r="G55" s="130">
        <v>0</v>
      </c>
      <c r="H55" s="133">
        <f>+G55*'Avance Planes'!$E$15</f>
        <v>0</v>
      </c>
      <c r="I55" s="194"/>
      <c r="J55" s="194"/>
      <c r="K55" s="194"/>
      <c r="L55" s="194"/>
      <c r="M55" s="194"/>
      <c r="N55" s="194"/>
      <c r="O55" s="194"/>
      <c r="P55" s="63" t="s">
        <v>199</v>
      </c>
      <c r="Q55" s="9"/>
      <c r="R55" s="9"/>
    </row>
    <row r="56" spans="1:18" s="10" customFormat="1" ht="79.5" thickBot="1" x14ac:dyDescent="0.3">
      <c r="A56" s="211"/>
      <c r="B56" s="194"/>
      <c r="C56" s="204"/>
      <c r="D56" s="215"/>
      <c r="E56" s="63" t="s">
        <v>200</v>
      </c>
      <c r="F56" s="63" t="s">
        <v>201</v>
      </c>
      <c r="G56" s="130">
        <v>0.33</v>
      </c>
      <c r="H56" s="133">
        <f>+G56*'Avance Planes'!$E$15</f>
        <v>6.3461538461538469E-3</v>
      </c>
      <c r="I56" s="194"/>
      <c r="J56" s="194"/>
      <c r="K56" s="194"/>
      <c r="L56" s="194"/>
      <c r="M56" s="194"/>
      <c r="N56" s="194"/>
      <c r="O56" s="194"/>
      <c r="P56" s="63" t="s">
        <v>202</v>
      </c>
      <c r="Q56" s="9"/>
      <c r="R56" s="9"/>
    </row>
    <row r="57" spans="1:18" s="10" customFormat="1" ht="64.5" customHeight="1" thickBot="1" x14ac:dyDescent="0.3">
      <c r="A57" s="211"/>
      <c r="B57" s="194"/>
      <c r="C57" s="204" t="s">
        <v>203</v>
      </c>
      <c r="D57" s="215"/>
      <c r="E57" s="63" t="s">
        <v>204</v>
      </c>
      <c r="F57" s="63" t="s">
        <v>205</v>
      </c>
      <c r="G57" s="130">
        <v>1</v>
      </c>
      <c r="H57" s="133">
        <f>+G57*'Avance Planes'!$E$15</f>
        <v>1.9230769230769232E-2</v>
      </c>
      <c r="I57" s="194"/>
      <c r="J57" s="194"/>
      <c r="K57" s="194"/>
      <c r="L57" s="194"/>
      <c r="M57" s="194"/>
      <c r="N57" s="194"/>
      <c r="O57" s="194"/>
      <c r="P57" s="63" t="s">
        <v>206</v>
      </c>
      <c r="Q57" s="9"/>
      <c r="R57" s="9"/>
    </row>
    <row r="58" spans="1:18" s="10" customFormat="1" ht="189.75" thickBot="1" x14ac:dyDescent="0.3">
      <c r="A58" s="211"/>
      <c r="B58" s="194"/>
      <c r="C58" s="204"/>
      <c r="D58" s="215"/>
      <c r="E58" s="63" t="s">
        <v>207</v>
      </c>
      <c r="F58" s="63" t="s">
        <v>208</v>
      </c>
      <c r="G58" s="130">
        <v>0.5</v>
      </c>
      <c r="H58" s="133">
        <f>+G58*'Avance Planes'!$E$15</f>
        <v>9.6153846153846159E-3</v>
      </c>
      <c r="I58" s="194"/>
      <c r="J58" s="194"/>
      <c r="K58" s="194"/>
      <c r="L58" s="194"/>
      <c r="M58" s="194"/>
      <c r="N58" s="194"/>
      <c r="O58" s="194"/>
      <c r="P58" s="63" t="s">
        <v>209</v>
      </c>
      <c r="Q58" s="9"/>
      <c r="R58" s="9"/>
    </row>
    <row r="59" spans="1:18" s="10" customFormat="1" ht="126.75" thickBot="1" x14ac:dyDescent="0.3">
      <c r="A59" s="211"/>
      <c r="B59" s="194"/>
      <c r="C59" s="204"/>
      <c r="D59" s="215"/>
      <c r="E59" s="63" t="s">
        <v>210</v>
      </c>
      <c r="F59" s="63" t="s">
        <v>211</v>
      </c>
      <c r="G59" s="130">
        <v>0.5</v>
      </c>
      <c r="H59" s="133">
        <f>+G59*'Avance Planes'!$E$15</f>
        <v>9.6153846153846159E-3</v>
      </c>
      <c r="I59" s="194"/>
      <c r="J59" s="194"/>
      <c r="K59" s="194"/>
      <c r="L59" s="194"/>
      <c r="M59" s="194"/>
      <c r="N59" s="194"/>
      <c r="O59" s="194"/>
      <c r="P59" s="63" t="s">
        <v>212</v>
      </c>
      <c r="Q59" s="9"/>
      <c r="R59" s="9"/>
    </row>
    <row r="60" spans="1:18" s="10" customFormat="1" ht="158.25" thickBot="1" x14ac:dyDescent="0.3">
      <c r="A60" s="211"/>
      <c r="B60" s="212"/>
      <c r="C60" s="204"/>
      <c r="D60" s="215"/>
      <c r="E60" s="63" t="s">
        <v>213</v>
      </c>
      <c r="F60" s="63" t="s">
        <v>214</v>
      </c>
      <c r="G60" s="130">
        <v>1</v>
      </c>
      <c r="H60" s="133">
        <f>+G60*'Avance Planes'!$E$15</f>
        <v>1.9230769230769232E-2</v>
      </c>
      <c r="I60" s="194"/>
      <c r="J60" s="194"/>
      <c r="K60" s="194"/>
      <c r="L60" s="194"/>
      <c r="M60" s="194"/>
      <c r="N60" s="194"/>
      <c r="O60" s="194"/>
      <c r="P60" s="63" t="s">
        <v>215</v>
      </c>
      <c r="Q60" s="9"/>
      <c r="R60" s="9"/>
    </row>
    <row r="61" spans="1:18" s="10" customFormat="1" ht="126.75" thickBot="1" x14ac:dyDescent="0.3">
      <c r="A61" s="211"/>
      <c r="B61" s="201" t="s">
        <v>216</v>
      </c>
      <c r="C61" s="204"/>
      <c r="D61" s="215"/>
      <c r="E61" s="63" t="s">
        <v>217</v>
      </c>
      <c r="F61" s="63" t="s">
        <v>211</v>
      </c>
      <c r="G61" s="130">
        <v>1</v>
      </c>
      <c r="H61" s="133">
        <f>+G61*'Avance Planes'!$E$15</f>
        <v>1.9230769230769232E-2</v>
      </c>
      <c r="I61" s="194"/>
      <c r="J61" s="194"/>
      <c r="K61" s="194"/>
      <c r="L61" s="194"/>
      <c r="M61" s="194"/>
      <c r="N61" s="194"/>
      <c r="O61" s="194"/>
      <c r="P61" s="63" t="s">
        <v>218</v>
      </c>
      <c r="Q61" s="9"/>
      <c r="R61" s="9"/>
    </row>
    <row r="62" spans="1:18" s="10" customFormat="1" ht="331.5" thickBot="1" x14ac:dyDescent="0.3">
      <c r="A62" s="211"/>
      <c r="B62" s="202"/>
      <c r="C62" s="204"/>
      <c r="D62" s="215"/>
      <c r="E62" s="63" t="s">
        <v>219</v>
      </c>
      <c r="F62" s="63" t="s">
        <v>220</v>
      </c>
      <c r="G62" s="130">
        <v>0.2</v>
      </c>
      <c r="H62" s="133">
        <f>+G62*'Avance Planes'!$E$15</f>
        <v>3.8461538461538464E-3</v>
      </c>
      <c r="I62" s="194"/>
      <c r="J62" s="194"/>
      <c r="K62" s="194"/>
      <c r="L62" s="194"/>
      <c r="M62" s="194"/>
      <c r="N62" s="194"/>
      <c r="O62" s="194"/>
      <c r="P62" s="63" t="s">
        <v>221</v>
      </c>
      <c r="Q62" s="9"/>
      <c r="R62" s="9"/>
    </row>
    <row r="63" spans="1:18" s="10" customFormat="1" ht="237" thickBot="1" x14ac:dyDescent="0.3">
      <c r="A63" s="211"/>
      <c r="B63" s="202"/>
      <c r="C63" s="204"/>
      <c r="D63" s="215"/>
      <c r="E63" s="63" t="s">
        <v>222</v>
      </c>
      <c r="F63" s="63" t="s">
        <v>223</v>
      </c>
      <c r="G63" s="130">
        <v>0.2</v>
      </c>
      <c r="H63" s="133">
        <f>+G63*'Avance Planes'!$E$15</f>
        <v>3.8461538461538464E-3</v>
      </c>
      <c r="I63" s="194"/>
      <c r="J63" s="194"/>
      <c r="K63" s="194"/>
      <c r="L63" s="194"/>
      <c r="M63" s="194"/>
      <c r="N63" s="194"/>
      <c r="O63" s="194"/>
      <c r="P63" s="63" t="s">
        <v>224</v>
      </c>
      <c r="Q63" s="9"/>
      <c r="R63" s="9"/>
    </row>
    <row r="64" spans="1:18" s="10" customFormat="1" ht="85.5" customHeight="1" thickBot="1" x14ac:dyDescent="0.3">
      <c r="A64" s="211"/>
      <c r="B64" s="202"/>
      <c r="C64" s="204" t="s">
        <v>225</v>
      </c>
      <c r="D64" s="215"/>
      <c r="E64" s="63" t="s">
        <v>226</v>
      </c>
      <c r="F64" s="63" t="s">
        <v>227</v>
      </c>
      <c r="G64" s="130">
        <v>1</v>
      </c>
      <c r="H64" s="133">
        <f>+G64*'Avance Planes'!$E$15</f>
        <v>1.9230769230769232E-2</v>
      </c>
      <c r="I64" s="194"/>
      <c r="J64" s="194"/>
      <c r="K64" s="194"/>
      <c r="L64" s="194"/>
      <c r="M64" s="194"/>
      <c r="N64" s="194"/>
      <c r="O64" s="194"/>
      <c r="P64" s="63" t="s">
        <v>228</v>
      </c>
      <c r="Q64" s="9"/>
      <c r="R64" s="9"/>
    </row>
    <row r="65" spans="1:18" s="10" customFormat="1" ht="126.75" thickBot="1" x14ac:dyDescent="0.3">
      <c r="A65" s="211"/>
      <c r="B65" s="202"/>
      <c r="C65" s="204"/>
      <c r="D65" s="215"/>
      <c r="E65" s="63" t="s">
        <v>229</v>
      </c>
      <c r="F65" s="63" t="s">
        <v>230</v>
      </c>
      <c r="G65" s="130">
        <v>0.5</v>
      </c>
      <c r="H65" s="133">
        <f>+G65*'Avance Planes'!$E$15</f>
        <v>9.6153846153846159E-3</v>
      </c>
      <c r="I65" s="194"/>
      <c r="J65" s="194"/>
      <c r="K65" s="194"/>
      <c r="L65" s="194"/>
      <c r="M65" s="194"/>
      <c r="N65" s="194"/>
      <c r="O65" s="194"/>
      <c r="P65" s="63" t="s">
        <v>231</v>
      </c>
      <c r="Q65" s="9"/>
      <c r="R65" s="9"/>
    </row>
    <row r="66" spans="1:18" s="10" customFormat="1" ht="158.25" thickBot="1" x14ac:dyDescent="0.3">
      <c r="A66" s="211"/>
      <c r="B66" s="202"/>
      <c r="C66" s="204"/>
      <c r="D66" s="215"/>
      <c r="E66" s="63" t="s">
        <v>232</v>
      </c>
      <c r="F66" s="63" t="s">
        <v>233</v>
      </c>
      <c r="G66" s="130">
        <v>0.33300000000000002</v>
      </c>
      <c r="H66" s="133">
        <f>+G66*'Avance Planes'!$E$15</f>
        <v>6.4038461538461549E-3</v>
      </c>
      <c r="I66" s="194"/>
      <c r="J66" s="194"/>
      <c r="K66" s="194"/>
      <c r="L66" s="194"/>
      <c r="M66" s="194"/>
      <c r="N66" s="194"/>
      <c r="O66" s="194"/>
      <c r="P66" s="63" t="s">
        <v>234</v>
      </c>
      <c r="Q66" s="9"/>
      <c r="R66" s="9"/>
    </row>
    <row r="67" spans="1:18" s="10" customFormat="1" ht="158.25" thickBot="1" x14ac:dyDescent="0.3">
      <c r="A67" s="211"/>
      <c r="B67" s="202"/>
      <c r="C67" s="204"/>
      <c r="D67" s="215"/>
      <c r="E67" s="63" t="s">
        <v>235</v>
      </c>
      <c r="F67" s="63" t="s">
        <v>223</v>
      </c>
      <c r="G67" s="130">
        <v>0.33300000000000002</v>
      </c>
      <c r="H67" s="133">
        <f>+G67*'Avance Planes'!$E$15</f>
        <v>6.4038461538461549E-3</v>
      </c>
      <c r="I67" s="194"/>
      <c r="J67" s="194"/>
      <c r="K67" s="194"/>
      <c r="L67" s="194"/>
      <c r="M67" s="194"/>
      <c r="N67" s="194"/>
      <c r="O67" s="194"/>
      <c r="P67" s="63" t="s">
        <v>236</v>
      </c>
      <c r="Q67" s="9"/>
      <c r="R67" s="9"/>
    </row>
    <row r="68" spans="1:18" s="10" customFormat="1" ht="32.25" thickBot="1" x14ac:dyDescent="0.3">
      <c r="A68" s="211"/>
      <c r="B68" s="202"/>
      <c r="C68" s="204"/>
      <c r="D68" s="215"/>
      <c r="E68" s="63" t="s">
        <v>237</v>
      </c>
      <c r="F68" s="63" t="s">
        <v>227</v>
      </c>
      <c r="G68" s="130">
        <v>1</v>
      </c>
      <c r="H68" s="133">
        <f>+G68*'Avance Planes'!$E$15</f>
        <v>1.9230769230769232E-2</v>
      </c>
      <c r="I68" s="194"/>
      <c r="J68" s="194"/>
      <c r="K68" s="194"/>
      <c r="L68" s="194"/>
      <c r="M68" s="194"/>
      <c r="N68" s="194"/>
      <c r="O68" s="194"/>
      <c r="P68" s="63" t="s">
        <v>238</v>
      </c>
      <c r="Q68" s="9"/>
      <c r="R68" s="9"/>
    </row>
    <row r="69" spans="1:18" s="10" customFormat="1" ht="158.25" thickBot="1" x14ac:dyDescent="0.3">
      <c r="A69" s="211"/>
      <c r="B69" s="202"/>
      <c r="C69" s="204"/>
      <c r="D69" s="215"/>
      <c r="E69" s="63" t="s">
        <v>239</v>
      </c>
      <c r="F69" s="63" t="s">
        <v>223</v>
      </c>
      <c r="G69" s="130">
        <v>0.33329999999999999</v>
      </c>
      <c r="H69" s="133">
        <f>+G69*'Avance Planes'!$E$15</f>
        <v>6.4096153846153843E-3</v>
      </c>
      <c r="I69" s="194"/>
      <c r="J69" s="194"/>
      <c r="K69" s="194"/>
      <c r="L69" s="194"/>
      <c r="M69" s="194"/>
      <c r="N69" s="194"/>
      <c r="O69" s="194"/>
      <c r="P69" s="63" t="s">
        <v>240</v>
      </c>
      <c r="Q69" s="9"/>
      <c r="R69" s="9"/>
    </row>
    <row r="70" spans="1:18" s="10" customFormat="1" ht="95.25" thickBot="1" x14ac:dyDescent="0.3">
      <c r="A70" s="211"/>
      <c r="B70" s="203"/>
      <c r="C70" s="204"/>
      <c r="D70" s="215"/>
      <c r="E70" s="63" t="s">
        <v>241</v>
      </c>
      <c r="F70" s="63" t="s">
        <v>242</v>
      </c>
      <c r="G70" s="130">
        <v>0.5</v>
      </c>
      <c r="H70" s="133">
        <f>+G70*'Avance Planes'!$E$15</f>
        <v>9.6153846153846159E-3</v>
      </c>
      <c r="I70" s="194"/>
      <c r="J70" s="194"/>
      <c r="K70" s="194"/>
      <c r="L70" s="194"/>
      <c r="M70" s="194"/>
      <c r="N70" s="194"/>
      <c r="O70" s="194"/>
      <c r="P70" s="63" t="s">
        <v>243</v>
      </c>
      <c r="Q70" s="9"/>
      <c r="R70" s="9"/>
    </row>
    <row r="71" spans="1:18" s="10" customFormat="1" ht="142.5" thickBot="1" x14ac:dyDescent="0.3">
      <c r="A71" s="211"/>
      <c r="B71" s="201" t="s">
        <v>244</v>
      </c>
      <c r="C71" s="204"/>
      <c r="D71" s="215"/>
      <c r="E71" s="63" t="s">
        <v>245</v>
      </c>
      <c r="F71" s="63" t="s">
        <v>246</v>
      </c>
      <c r="G71" s="130">
        <v>0.33329999999999999</v>
      </c>
      <c r="H71" s="133">
        <f>+G71*'Avance Planes'!$E$15</f>
        <v>6.4096153846153843E-3</v>
      </c>
      <c r="I71" s="194"/>
      <c r="J71" s="194"/>
      <c r="K71" s="194"/>
      <c r="L71" s="194"/>
      <c r="M71" s="194"/>
      <c r="N71" s="194"/>
      <c r="O71" s="194"/>
      <c r="P71" s="63" t="s">
        <v>247</v>
      </c>
      <c r="Q71" s="9"/>
      <c r="R71" s="9"/>
    </row>
    <row r="72" spans="1:18" s="10" customFormat="1" ht="158.25" thickBot="1" x14ac:dyDescent="0.3">
      <c r="A72" s="211"/>
      <c r="B72" s="202"/>
      <c r="C72" s="204"/>
      <c r="D72" s="215"/>
      <c r="E72" s="63" t="s">
        <v>248</v>
      </c>
      <c r="F72" s="63" t="s">
        <v>227</v>
      </c>
      <c r="G72" s="130">
        <v>0.33329999999999999</v>
      </c>
      <c r="H72" s="133">
        <f>+G72*'Avance Planes'!$E$15</f>
        <v>6.4096153846153843E-3</v>
      </c>
      <c r="I72" s="194"/>
      <c r="J72" s="194"/>
      <c r="K72" s="194"/>
      <c r="L72" s="194"/>
      <c r="M72" s="194"/>
      <c r="N72" s="194"/>
      <c r="O72" s="194"/>
      <c r="P72" s="63" t="s">
        <v>249</v>
      </c>
      <c r="Q72" s="9"/>
      <c r="R72" s="9"/>
    </row>
    <row r="73" spans="1:18" s="10" customFormat="1" ht="79.5" thickBot="1" x14ac:dyDescent="0.3">
      <c r="A73" s="211"/>
      <c r="B73" s="202"/>
      <c r="C73" s="204"/>
      <c r="D73" s="215"/>
      <c r="E73" s="63" t="s">
        <v>250</v>
      </c>
      <c r="F73" s="63" t="s">
        <v>227</v>
      </c>
      <c r="G73" s="130">
        <v>0.33329999999999999</v>
      </c>
      <c r="H73" s="133">
        <f>+G73*'Avance Planes'!$E$15</f>
        <v>6.4096153846153843E-3</v>
      </c>
      <c r="I73" s="194"/>
      <c r="J73" s="194"/>
      <c r="K73" s="194"/>
      <c r="L73" s="194"/>
      <c r="M73" s="194"/>
      <c r="N73" s="194"/>
      <c r="O73" s="194"/>
      <c r="P73" s="63" t="s">
        <v>251</v>
      </c>
      <c r="Q73" s="9"/>
      <c r="R73" s="9"/>
    </row>
    <row r="74" spans="1:18" s="10" customFormat="1" ht="32.25" thickBot="1" x14ac:dyDescent="0.3">
      <c r="A74" s="211"/>
      <c r="B74" s="202"/>
      <c r="C74" s="204"/>
      <c r="D74" s="215"/>
      <c r="E74" s="63" t="s">
        <v>252</v>
      </c>
      <c r="F74" s="63" t="s">
        <v>227</v>
      </c>
      <c r="G74" s="130">
        <v>0</v>
      </c>
      <c r="H74" s="133">
        <f>+G74*'Avance Planes'!$E$15</f>
        <v>0</v>
      </c>
      <c r="I74" s="194"/>
      <c r="J74" s="194"/>
      <c r="K74" s="194"/>
      <c r="L74" s="194"/>
      <c r="M74" s="194"/>
      <c r="N74" s="194"/>
      <c r="O74" s="194"/>
      <c r="P74" s="63" t="s">
        <v>253</v>
      </c>
      <c r="Q74" s="9"/>
      <c r="R74" s="9"/>
    </row>
    <row r="75" spans="1:18" s="10" customFormat="1" ht="32.25" thickBot="1" x14ac:dyDescent="0.3">
      <c r="A75" s="211"/>
      <c r="B75" s="202"/>
      <c r="C75" s="204"/>
      <c r="D75" s="215"/>
      <c r="E75" s="63" t="s">
        <v>254</v>
      </c>
      <c r="F75" s="63" t="s">
        <v>227</v>
      </c>
      <c r="G75" s="130">
        <v>0</v>
      </c>
      <c r="H75" s="133">
        <f>+G75*'Avance Planes'!$E$15</f>
        <v>0</v>
      </c>
      <c r="I75" s="194"/>
      <c r="J75" s="194"/>
      <c r="K75" s="194"/>
      <c r="L75" s="194"/>
      <c r="M75" s="194"/>
      <c r="N75" s="194"/>
      <c r="O75" s="194"/>
      <c r="P75" s="63" t="s">
        <v>253</v>
      </c>
      <c r="Q75" s="9"/>
      <c r="R75" s="9"/>
    </row>
    <row r="76" spans="1:18" s="10" customFormat="1" ht="57.75" customHeight="1" thickBot="1" x14ac:dyDescent="0.3">
      <c r="A76" s="211"/>
      <c r="B76" s="202"/>
      <c r="C76" s="204" t="s">
        <v>255</v>
      </c>
      <c r="D76" s="215"/>
      <c r="E76" s="63" t="s">
        <v>256</v>
      </c>
      <c r="F76" s="63" t="s">
        <v>257</v>
      </c>
      <c r="G76" s="130">
        <v>1</v>
      </c>
      <c r="H76" s="133">
        <f>+G76*'Avance Planes'!$E$15</f>
        <v>1.9230769230769232E-2</v>
      </c>
      <c r="I76" s="194"/>
      <c r="J76" s="194"/>
      <c r="K76" s="194"/>
      <c r="L76" s="194"/>
      <c r="M76" s="194"/>
      <c r="N76" s="194"/>
      <c r="O76" s="194"/>
      <c r="P76" s="63" t="s">
        <v>258</v>
      </c>
      <c r="Q76" s="9"/>
      <c r="R76" s="9"/>
    </row>
    <row r="77" spans="1:18" s="10" customFormat="1" ht="79.5" thickBot="1" x14ac:dyDescent="0.3">
      <c r="A77" s="211"/>
      <c r="B77" s="202"/>
      <c r="C77" s="204"/>
      <c r="D77" s="215"/>
      <c r="E77" s="63" t="s">
        <v>259</v>
      </c>
      <c r="F77" s="63" t="s">
        <v>260</v>
      </c>
      <c r="G77" s="130">
        <v>1</v>
      </c>
      <c r="H77" s="133">
        <f>+G77*'Avance Planes'!$E$15</f>
        <v>1.9230769230769232E-2</v>
      </c>
      <c r="I77" s="194"/>
      <c r="J77" s="194"/>
      <c r="K77" s="194"/>
      <c r="L77" s="194"/>
      <c r="M77" s="194"/>
      <c r="N77" s="194"/>
      <c r="O77" s="194"/>
      <c r="P77" s="63" t="s">
        <v>261</v>
      </c>
      <c r="Q77" s="9"/>
      <c r="R77" s="9"/>
    </row>
    <row r="78" spans="1:18" s="10" customFormat="1" ht="48" thickBot="1" x14ac:dyDescent="0.3">
      <c r="A78" s="211"/>
      <c r="B78" s="202"/>
      <c r="C78" s="204"/>
      <c r="D78" s="215"/>
      <c r="E78" s="63" t="s">
        <v>262</v>
      </c>
      <c r="F78" s="63" t="s">
        <v>263</v>
      </c>
      <c r="G78" s="130">
        <v>0.2</v>
      </c>
      <c r="H78" s="133">
        <f>+G78*'Avance Planes'!$E$15</f>
        <v>3.8461538461538464E-3</v>
      </c>
      <c r="I78" s="194"/>
      <c r="J78" s="194"/>
      <c r="K78" s="194"/>
      <c r="L78" s="194"/>
      <c r="M78" s="194"/>
      <c r="N78" s="194"/>
      <c r="O78" s="194"/>
      <c r="P78" s="63" t="s">
        <v>264</v>
      </c>
      <c r="Q78" s="9"/>
      <c r="R78" s="9"/>
    </row>
    <row r="79" spans="1:18" s="10" customFormat="1" ht="48" thickBot="1" x14ac:dyDescent="0.3">
      <c r="A79" s="211"/>
      <c r="B79" s="202"/>
      <c r="C79" s="204"/>
      <c r="D79" s="215"/>
      <c r="E79" s="63" t="s">
        <v>265</v>
      </c>
      <c r="F79" s="63" t="s">
        <v>266</v>
      </c>
      <c r="G79" s="130">
        <v>1</v>
      </c>
      <c r="H79" s="133">
        <f>+G79*'Avance Planes'!$E$15</f>
        <v>1.9230769230769232E-2</v>
      </c>
      <c r="I79" s="194"/>
      <c r="J79" s="194"/>
      <c r="K79" s="194"/>
      <c r="L79" s="194"/>
      <c r="M79" s="194"/>
      <c r="N79" s="194"/>
      <c r="O79" s="194"/>
      <c r="P79" s="63" t="s">
        <v>267</v>
      </c>
      <c r="Q79" s="9"/>
      <c r="R79" s="9"/>
    </row>
    <row r="80" spans="1:18" s="10" customFormat="1" ht="63.75" thickBot="1" x14ac:dyDescent="0.3">
      <c r="A80" s="211"/>
      <c r="B80" s="203"/>
      <c r="C80" s="204"/>
      <c r="D80" s="215"/>
      <c r="E80" s="63" t="s">
        <v>268</v>
      </c>
      <c r="F80" s="63" t="s">
        <v>269</v>
      </c>
      <c r="G80" s="130">
        <v>0.1</v>
      </c>
      <c r="H80" s="133">
        <f>+G80*'Avance Planes'!$E$15</f>
        <v>1.9230769230769232E-3</v>
      </c>
      <c r="I80" s="194"/>
      <c r="J80" s="194"/>
      <c r="K80" s="194"/>
      <c r="L80" s="194"/>
      <c r="M80" s="194"/>
      <c r="N80" s="194"/>
      <c r="O80" s="194"/>
      <c r="P80" s="63" t="s">
        <v>270</v>
      </c>
      <c r="Q80" s="9"/>
      <c r="R80" s="9"/>
    </row>
    <row r="81" spans="1:18" s="10" customFormat="1" ht="174" thickBot="1" x14ac:dyDescent="0.3">
      <c r="A81" s="211"/>
      <c r="B81" s="216" t="s">
        <v>271</v>
      </c>
      <c r="C81" s="204"/>
      <c r="D81" s="215"/>
      <c r="E81" s="63" t="s">
        <v>272</v>
      </c>
      <c r="F81" s="63" t="s">
        <v>273</v>
      </c>
      <c r="G81" s="130">
        <v>0.2</v>
      </c>
      <c r="H81" s="133">
        <f>+G81*'Avance Planes'!$E$15</f>
        <v>3.8461538461538464E-3</v>
      </c>
      <c r="I81" s="194"/>
      <c r="J81" s="194"/>
      <c r="K81" s="194"/>
      <c r="L81" s="194"/>
      <c r="M81" s="194"/>
      <c r="N81" s="194"/>
      <c r="O81" s="194"/>
      <c r="P81" s="63" t="s">
        <v>274</v>
      </c>
      <c r="Q81" s="9"/>
      <c r="R81" s="9"/>
    </row>
    <row r="82" spans="1:18" s="10" customFormat="1" ht="63.75" thickBot="1" x14ac:dyDescent="0.3">
      <c r="A82" s="211"/>
      <c r="B82" s="217"/>
      <c r="C82" s="204"/>
      <c r="D82" s="215"/>
      <c r="E82" s="63" t="s">
        <v>275</v>
      </c>
      <c r="F82" s="63" t="s">
        <v>273</v>
      </c>
      <c r="G82" s="130">
        <v>0.3</v>
      </c>
      <c r="H82" s="133">
        <f>+G82*'Avance Planes'!$E$15</f>
        <v>5.7692307692307696E-3</v>
      </c>
      <c r="I82" s="194"/>
      <c r="J82" s="194"/>
      <c r="K82" s="194"/>
      <c r="L82" s="194"/>
      <c r="M82" s="194"/>
      <c r="N82" s="194"/>
      <c r="O82" s="194"/>
      <c r="P82" s="63" t="s">
        <v>276</v>
      </c>
      <c r="Q82" s="9"/>
      <c r="R82" s="9"/>
    </row>
    <row r="83" spans="1:18" s="10" customFormat="1" ht="48" thickBot="1" x14ac:dyDescent="0.3">
      <c r="A83" s="211"/>
      <c r="B83" s="217"/>
      <c r="C83" s="204"/>
      <c r="D83" s="215"/>
      <c r="E83" s="63" t="s">
        <v>277</v>
      </c>
      <c r="F83" s="63" t="s">
        <v>273</v>
      </c>
      <c r="G83" s="130">
        <v>0</v>
      </c>
      <c r="H83" s="133">
        <f>+G83*'Avance Planes'!$E$15</f>
        <v>0</v>
      </c>
      <c r="I83" s="194"/>
      <c r="J83" s="194"/>
      <c r="K83" s="194"/>
      <c r="L83" s="194"/>
      <c r="M83" s="194"/>
      <c r="N83" s="194"/>
      <c r="O83" s="194"/>
      <c r="P83" s="63" t="s">
        <v>278</v>
      </c>
      <c r="Q83" s="9"/>
      <c r="R83" s="9"/>
    </row>
    <row r="84" spans="1:18" s="10" customFormat="1" ht="126.75" thickBot="1" x14ac:dyDescent="0.3">
      <c r="A84" s="211"/>
      <c r="B84" s="217"/>
      <c r="C84" s="204"/>
      <c r="D84" s="215"/>
      <c r="E84" s="63" t="s">
        <v>279</v>
      </c>
      <c r="F84" s="63" t="s">
        <v>280</v>
      </c>
      <c r="G84" s="130">
        <v>0.2</v>
      </c>
      <c r="H84" s="133">
        <f>+G84*'Avance Planes'!$E$15</f>
        <v>3.8461538461538464E-3</v>
      </c>
      <c r="I84" s="194"/>
      <c r="J84" s="194"/>
      <c r="K84" s="194"/>
      <c r="L84" s="194"/>
      <c r="M84" s="194"/>
      <c r="N84" s="194"/>
      <c r="O84" s="194"/>
      <c r="P84" s="63" t="s">
        <v>281</v>
      </c>
      <c r="Q84" s="9"/>
      <c r="R84" s="9"/>
    </row>
    <row r="85" spans="1:18" s="10" customFormat="1" ht="63.75" thickBot="1" x14ac:dyDescent="0.3">
      <c r="A85" s="211"/>
      <c r="B85" s="217"/>
      <c r="C85" s="204"/>
      <c r="D85" s="215"/>
      <c r="E85" s="63" t="s">
        <v>282</v>
      </c>
      <c r="F85" s="63" t="s">
        <v>283</v>
      </c>
      <c r="G85" s="130">
        <v>0.2</v>
      </c>
      <c r="H85" s="133">
        <f>+G85*'Avance Planes'!$E$15</f>
        <v>3.8461538461538464E-3</v>
      </c>
      <c r="I85" s="194"/>
      <c r="J85" s="194"/>
      <c r="K85" s="194"/>
      <c r="L85" s="194"/>
      <c r="M85" s="194"/>
      <c r="N85" s="194"/>
      <c r="O85" s="194"/>
      <c r="P85" s="63" t="s">
        <v>284</v>
      </c>
      <c r="Q85" s="9"/>
      <c r="R85" s="9"/>
    </row>
    <row r="86" spans="1:18" s="10" customFormat="1" ht="79.5" thickBot="1" x14ac:dyDescent="0.3">
      <c r="A86" s="211"/>
      <c r="B86" s="217"/>
      <c r="C86" s="204"/>
      <c r="D86" s="215"/>
      <c r="E86" s="63" t="s">
        <v>285</v>
      </c>
      <c r="F86" s="63" t="s">
        <v>286</v>
      </c>
      <c r="G86" s="130">
        <v>0.3</v>
      </c>
      <c r="H86" s="133">
        <f>+G86*'Avance Planes'!$E$15</f>
        <v>5.7692307692307696E-3</v>
      </c>
      <c r="I86" s="194"/>
      <c r="J86" s="194"/>
      <c r="K86" s="194"/>
      <c r="L86" s="194"/>
      <c r="M86" s="194"/>
      <c r="N86" s="194"/>
      <c r="O86" s="194"/>
      <c r="P86" s="63" t="s">
        <v>287</v>
      </c>
      <c r="Q86" s="9"/>
      <c r="R86" s="9"/>
    </row>
    <row r="87" spans="1:18" s="10" customFormat="1" ht="63.75" thickBot="1" x14ac:dyDescent="0.3">
      <c r="A87" s="211"/>
      <c r="B87" s="217"/>
      <c r="C87" s="204"/>
      <c r="D87" s="215"/>
      <c r="E87" s="63" t="s">
        <v>288</v>
      </c>
      <c r="F87" s="63" t="s">
        <v>289</v>
      </c>
      <c r="G87" s="130">
        <v>1</v>
      </c>
      <c r="H87" s="133">
        <f>+G87*'Avance Planes'!$E$15</f>
        <v>1.9230769230769232E-2</v>
      </c>
      <c r="I87" s="194"/>
      <c r="J87" s="194"/>
      <c r="K87" s="194"/>
      <c r="L87" s="194"/>
      <c r="M87" s="194"/>
      <c r="N87" s="194"/>
      <c r="O87" s="194"/>
      <c r="P87" s="63" t="s">
        <v>290</v>
      </c>
      <c r="Q87" s="9"/>
      <c r="R87" s="9"/>
    </row>
    <row r="88" spans="1:18" s="10" customFormat="1" ht="63.75" thickBot="1" x14ac:dyDescent="0.3">
      <c r="A88" s="211"/>
      <c r="B88" s="217"/>
      <c r="C88" s="204"/>
      <c r="D88" s="215"/>
      <c r="E88" s="63" t="s">
        <v>291</v>
      </c>
      <c r="F88" s="63" t="s">
        <v>289</v>
      </c>
      <c r="G88" s="130">
        <v>0.5</v>
      </c>
      <c r="H88" s="133">
        <f>+G88*'Avance Planes'!$E$15</f>
        <v>9.6153846153846159E-3</v>
      </c>
      <c r="I88" s="194"/>
      <c r="J88" s="194"/>
      <c r="K88" s="194"/>
      <c r="L88" s="194"/>
      <c r="M88" s="194"/>
      <c r="N88" s="194"/>
      <c r="O88" s="194"/>
      <c r="P88" s="63" t="s">
        <v>292</v>
      </c>
      <c r="Q88" s="9"/>
      <c r="R88" s="9"/>
    </row>
    <row r="89" spans="1:18" s="10" customFormat="1" ht="63.75" thickBot="1" x14ac:dyDescent="0.3">
      <c r="A89" s="211"/>
      <c r="B89" s="217"/>
      <c r="C89" s="204"/>
      <c r="D89" s="215"/>
      <c r="E89" s="63" t="s">
        <v>293</v>
      </c>
      <c r="F89" s="63" t="s">
        <v>294</v>
      </c>
      <c r="G89" s="130">
        <v>0.2</v>
      </c>
      <c r="H89" s="133">
        <f>+G89*'Avance Planes'!$E$15</f>
        <v>3.8461538461538464E-3</v>
      </c>
      <c r="I89" s="194"/>
      <c r="J89" s="194"/>
      <c r="K89" s="194"/>
      <c r="L89" s="194"/>
      <c r="M89" s="194"/>
      <c r="N89" s="194"/>
      <c r="O89" s="194"/>
      <c r="P89" s="63" t="s">
        <v>295</v>
      </c>
      <c r="Q89" s="9"/>
      <c r="R89" s="9"/>
    </row>
    <row r="90" spans="1:18" s="10" customFormat="1" ht="95.25" thickBot="1" x14ac:dyDescent="0.3">
      <c r="A90" s="211"/>
      <c r="B90" s="217"/>
      <c r="C90" s="204"/>
      <c r="D90" s="215"/>
      <c r="E90" s="63" t="s">
        <v>296</v>
      </c>
      <c r="F90" s="63" t="s">
        <v>297</v>
      </c>
      <c r="G90" s="130">
        <v>0.5</v>
      </c>
      <c r="H90" s="133">
        <f>+G90*'Avance Planes'!$E$15</f>
        <v>9.6153846153846159E-3</v>
      </c>
      <c r="I90" s="194"/>
      <c r="J90" s="194"/>
      <c r="K90" s="194"/>
      <c r="L90" s="194"/>
      <c r="M90" s="194"/>
      <c r="N90" s="194"/>
      <c r="O90" s="194"/>
      <c r="P90" s="63" t="s">
        <v>298</v>
      </c>
      <c r="Q90" s="9"/>
      <c r="R90" s="9"/>
    </row>
    <row r="91" spans="1:18" s="10" customFormat="1" ht="63.75" thickBot="1" x14ac:dyDescent="0.3">
      <c r="A91" s="211"/>
      <c r="B91" s="217"/>
      <c r="C91" s="204"/>
      <c r="D91" s="215"/>
      <c r="E91" s="63" t="s">
        <v>299</v>
      </c>
      <c r="F91" s="63" t="s">
        <v>289</v>
      </c>
      <c r="G91" s="130">
        <v>0.25</v>
      </c>
      <c r="H91" s="133">
        <f>+G91*'Avance Planes'!$E$15</f>
        <v>4.807692307692308E-3</v>
      </c>
      <c r="I91" s="194"/>
      <c r="J91" s="194"/>
      <c r="K91" s="194"/>
      <c r="L91" s="194"/>
      <c r="M91" s="194"/>
      <c r="N91" s="194"/>
      <c r="O91" s="194"/>
      <c r="P91" s="63" t="s">
        <v>300</v>
      </c>
      <c r="Q91" s="9"/>
      <c r="R91" s="9"/>
    </row>
    <row r="92" spans="1:18" s="10" customFormat="1" ht="79.5" thickBot="1" x14ac:dyDescent="0.3">
      <c r="A92" s="211"/>
      <c r="B92" s="217"/>
      <c r="C92" s="204"/>
      <c r="D92" s="215"/>
      <c r="E92" s="63" t="s">
        <v>301</v>
      </c>
      <c r="F92" s="63" t="s">
        <v>302</v>
      </c>
      <c r="G92" s="130">
        <v>0.3</v>
      </c>
      <c r="H92" s="133">
        <f>+G92*'Avance Planes'!$E$15</f>
        <v>5.7692307692307696E-3</v>
      </c>
      <c r="I92" s="194"/>
      <c r="J92" s="194"/>
      <c r="K92" s="194"/>
      <c r="L92" s="194"/>
      <c r="M92" s="194"/>
      <c r="N92" s="194"/>
      <c r="O92" s="194"/>
      <c r="P92" s="63" t="s">
        <v>303</v>
      </c>
      <c r="Q92" s="9"/>
      <c r="R92" s="9"/>
    </row>
    <row r="93" spans="1:18" s="10" customFormat="1" ht="48" thickBot="1" x14ac:dyDescent="0.3">
      <c r="A93" s="211"/>
      <c r="B93" s="218"/>
      <c r="C93" s="204"/>
      <c r="D93" s="215"/>
      <c r="E93" s="63" t="s">
        <v>304</v>
      </c>
      <c r="F93" s="63" t="s">
        <v>289</v>
      </c>
      <c r="G93" s="130">
        <v>0</v>
      </c>
      <c r="H93" s="133">
        <f>+G93*'Avance Planes'!$E$15</f>
        <v>0</v>
      </c>
      <c r="I93" s="194"/>
      <c r="J93" s="194"/>
      <c r="K93" s="194"/>
      <c r="L93" s="194"/>
      <c r="M93" s="194"/>
      <c r="N93" s="194"/>
      <c r="O93" s="194"/>
      <c r="P93" s="63" t="s">
        <v>305</v>
      </c>
      <c r="Q93" s="9"/>
      <c r="R93" s="9"/>
    </row>
    <row r="94" spans="1:18" s="10" customFormat="1" ht="152.25" customHeight="1" thickBot="1" x14ac:dyDescent="0.3">
      <c r="A94" s="211"/>
      <c r="B94" s="201" t="s">
        <v>306</v>
      </c>
      <c r="C94" s="204" t="s">
        <v>307</v>
      </c>
      <c r="D94" s="215"/>
      <c r="E94" s="63" t="s">
        <v>308</v>
      </c>
      <c r="F94" s="63" t="s">
        <v>223</v>
      </c>
      <c r="G94" s="130">
        <v>0.5</v>
      </c>
      <c r="H94" s="133">
        <f>+G94*'Avance Planes'!$E$15</f>
        <v>9.6153846153846159E-3</v>
      </c>
      <c r="I94" s="194"/>
      <c r="J94" s="194"/>
      <c r="K94" s="194"/>
      <c r="L94" s="194"/>
      <c r="M94" s="194"/>
      <c r="N94" s="194"/>
      <c r="O94" s="194"/>
      <c r="P94" s="63" t="s">
        <v>309</v>
      </c>
      <c r="Q94" s="9"/>
      <c r="R94" s="9"/>
    </row>
    <row r="95" spans="1:18" s="10" customFormat="1" ht="72" customHeight="1" thickBot="1" x14ac:dyDescent="0.3">
      <c r="A95" s="211"/>
      <c r="B95" s="202"/>
      <c r="C95" s="204"/>
      <c r="D95" s="215"/>
      <c r="E95" s="63" t="s">
        <v>310</v>
      </c>
      <c r="F95" s="63" t="s">
        <v>311</v>
      </c>
      <c r="G95" s="130">
        <v>0</v>
      </c>
      <c r="H95" s="133">
        <f>+G95*'Avance Planes'!$E$15</f>
        <v>0</v>
      </c>
      <c r="I95" s="194"/>
      <c r="J95" s="194"/>
      <c r="K95" s="194"/>
      <c r="L95" s="194"/>
      <c r="M95" s="194"/>
      <c r="N95" s="194"/>
      <c r="O95" s="194"/>
      <c r="P95" s="63" t="s">
        <v>312</v>
      </c>
      <c r="Q95" s="9"/>
      <c r="R95" s="9"/>
    </row>
    <row r="96" spans="1:18" s="10" customFormat="1" ht="126.75" thickBot="1" x14ac:dyDescent="0.3">
      <c r="A96" s="211"/>
      <c r="B96" s="202"/>
      <c r="C96" s="204"/>
      <c r="D96" s="215"/>
      <c r="E96" s="63" t="s">
        <v>313</v>
      </c>
      <c r="F96" s="63" t="s">
        <v>314</v>
      </c>
      <c r="G96" s="130">
        <v>0.25</v>
      </c>
      <c r="H96" s="133">
        <f>+G96*'Avance Planes'!$E$15</f>
        <v>4.807692307692308E-3</v>
      </c>
      <c r="I96" s="194"/>
      <c r="J96" s="194"/>
      <c r="K96" s="194"/>
      <c r="L96" s="194"/>
      <c r="M96" s="194"/>
      <c r="N96" s="194"/>
      <c r="O96" s="194"/>
      <c r="P96" s="63" t="s">
        <v>315</v>
      </c>
      <c r="Q96" s="9"/>
      <c r="R96" s="9"/>
    </row>
    <row r="97" spans="1:17" ht="126.75" thickBot="1" x14ac:dyDescent="0.3">
      <c r="A97" s="211"/>
      <c r="B97" s="202"/>
      <c r="C97" s="204"/>
      <c r="D97" s="215"/>
      <c r="E97" s="63" t="s">
        <v>316</v>
      </c>
      <c r="F97" s="63" t="s">
        <v>314</v>
      </c>
      <c r="G97" s="130">
        <v>0.25</v>
      </c>
      <c r="H97" s="133">
        <f>+G97*'Avance Planes'!$E$15</f>
        <v>4.807692307692308E-3</v>
      </c>
      <c r="I97" s="194"/>
      <c r="J97" s="194"/>
      <c r="K97" s="194"/>
      <c r="L97" s="194"/>
      <c r="M97" s="194"/>
      <c r="N97" s="194"/>
      <c r="O97" s="194"/>
      <c r="P97" s="63" t="s">
        <v>317</v>
      </c>
    </row>
    <row r="98" spans="1:17" ht="126.75" thickBot="1" x14ac:dyDescent="0.3">
      <c r="A98" s="211"/>
      <c r="B98" s="202"/>
      <c r="C98" s="204"/>
      <c r="D98" s="215"/>
      <c r="E98" s="63" t="s">
        <v>318</v>
      </c>
      <c r="F98" s="63" t="s">
        <v>314</v>
      </c>
      <c r="G98" s="130">
        <v>0</v>
      </c>
      <c r="H98" s="133">
        <f>+G98*'Avance Planes'!$E$15</f>
        <v>0</v>
      </c>
      <c r="I98" s="194"/>
      <c r="J98" s="194"/>
      <c r="K98" s="194"/>
      <c r="L98" s="194"/>
      <c r="M98" s="194"/>
      <c r="N98" s="194"/>
      <c r="O98" s="194"/>
      <c r="P98" s="63" t="s">
        <v>319</v>
      </c>
    </row>
    <row r="99" spans="1:17" ht="95.25" thickBot="1" x14ac:dyDescent="0.3">
      <c r="A99" s="211"/>
      <c r="B99" s="203"/>
      <c r="C99" s="204"/>
      <c r="D99" s="215"/>
      <c r="E99" s="63" t="s">
        <v>320</v>
      </c>
      <c r="F99" s="63" t="s">
        <v>321</v>
      </c>
      <c r="G99" s="130">
        <v>0</v>
      </c>
      <c r="H99" s="133">
        <f>+G99*'Avance Planes'!$E$15</f>
        <v>0</v>
      </c>
      <c r="I99" s="194"/>
      <c r="J99" s="194"/>
      <c r="K99" s="194"/>
      <c r="L99" s="194"/>
      <c r="M99" s="194"/>
      <c r="N99" s="194"/>
      <c r="O99" s="194"/>
      <c r="P99" s="63" t="s">
        <v>322</v>
      </c>
    </row>
    <row r="100" spans="1:17" ht="95.25" thickBot="1" x14ac:dyDescent="0.3">
      <c r="A100" s="211"/>
      <c r="B100" s="205" t="s">
        <v>323</v>
      </c>
      <c r="C100" s="204"/>
      <c r="D100" s="215"/>
      <c r="E100" s="63" t="s">
        <v>324</v>
      </c>
      <c r="F100" s="63" t="s">
        <v>325</v>
      </c>
      <c r="G100" s="130">
        <v>0</v>
      </c>
      <c r="H100" s="133">
        <f>+G100*'Avance Planes'!$E$15</f>
        <v>0</v>
      </c>
      <c r="I100" s="194"/>
      <c r="J100" s="194"/>
      <c r="K100" s="194"/>
      <c r="L100" s="194"/>
      <c r="M100" s="194"/>
      <c r="N100" s="194"/>
      <c r="O100" s="194"/>
      <c r="P100" s="63" t="s">
        <v>322</v>
      </c>
    </row>
    <row r="101" spans="1:17" ht="142.5" thickBot="1" x14ac:dyDescent="0.3">
      <c r="A101" s="211"/>
      <c r="B101" s="194"/>
      <c r="C101" s="204"/>
      <c r="D101" s="215"/>
      <c r="E101" s="63" t="s">
        <v>326</v>
      </c>
      <c r="F101" s="63" t="s">
        <v>327</v>
      </c>
      <c r="G101" s="130">
        <v>1</v>
      </c>
      <c r="H101" s="133">
        <f>+G101*'Avance Planes'!$E$15</f>
        <v>1.9230769230769232E-2</v>
      </c>
      <c r="I101" s="194"/>
      <c r="J101" s="194"/>
      <c r="K101" s="194"/>
      <c r="L101" s="194"/>
      <c r="M101" s="194"/>
      <c r="N101" s="194"/>
      <c r="O101" s="194"/>
      <c r="P101" s="63" t="s">
        <v>328</v>
      </c>
    </row>
    <row r="102" spans="1:17" ht="205.5" thickBot="1" x14ac:dyDescent="0.3">
      <c r="A102" s="211"/>
      <c r="B102" s="194"/>
      <c r="C102" s="204"/>
      <c r="D102" s="215"/>
      <c r="E102" s="63" t="s">
        <v>329</v>
      </c>
      <c r="F102" s="63" t="s">
        <v>223</v>
      </c>
      <c r="G102" s="130">
        <v>0.2</v>
      </c>
      <c r="H102" s="133">
        <f>+G102*'Avance Planes'!$E$15</f>
        <v>3.8461538461538464E-3</v>
      </c>
      <c r="I102" s="194"/>
      <c r="J102" s="194"/>
      <c r="K102" s="194"/>
      <c r="L102" s="194"/>
      <c r="M102" s="194"/>
      <c r="N102" s="194"/>
      <c r="O102" s="194"/>
      <c r="P102" s="63" t="s">
        <v>330</v>
      </c>
    </row>
    <row r="103" spans="1:17" ht="126.75" thickBot="1" x14ac:dyDescent="0.3">
      <c r="A103" s="211"/>
      <c r="B103" s="194"/>
      <c r="C103" s="204"/>
      <c r="D103" s="215"/>
      <c r="E103" s="63" t="s">
        <v>331</v>
      </c>
      <c r="F103" s="63" t="s">
        <v>211</v>
      </c>
      <c r="G103" s="130">
        <v>0.2</v>
      </c>
      <c r="H103" s="133">
        <f>+G103*'Avance Planes'!$E$15</f>
        <v>3.8461538461538464E-3</v>
      </c>
      <c r="I103" s="194"/>
      <c r="J103" s="194"/>
      <c r="K103" s="194"/>
      <c r="L103" s="194"/>
      <c r="M103" s="194"/>
      <c r="N103" s="194"/>
      <c r="O103" s="194"/>
      <c r="P103" s="63" t="s">
        <v>332</v>
      </c>
    </row>
    <row r="104" spans="1:17" ht="127.5" customHeight="1" thickBot="1" x14ac:dyDescent="0.3">
      <c r="A104" s="211"/>
      <c r="B104" s="194"/>
      <c r="C104" s="85" t="s">
        <v>333</v>
      </c>
      <c r="D104" s="215"/>
      <c r="E104" s="86" t="s">
        <v>334</v>
      </c>
      <c r="F104" s="86" t="s">
        <v>335</v>
      </c>
      <c r="G104" s="131">
        <v>0.2</v>
      </c>
      <c r="H104" s="133">
        <f>+G104*'Avance Planes'!$E$15</f>
        <v>3.8461538461538464E-3</v>
      </c>
      <c r="I104" s="194"/>
      <c r="J104" s="194"/>
      <c r="K104" s="194"/>
      <c r="L104" s="194"/>
      <c r="M104" s="194"/>
      <c r="N104" s="194"/>
      <c r="O104" s="194"/>
      <c r="P104" s="86" t="s">
        <v>336</v>
      </c>
    </row>
    <row r="105" spans="1:17" ht="66" customHeight="1" x14ac:dyDescent="0.25">
      <c r="A105" s="197" t="s">
        <v>22</v>
      </c>
      <c r="B105" s="188" t="s">
        <v>337</v>
      </c>
      <c r="C105" s="188" t="s">
        <v>338</v>
      </c>
      <c r="D105" s="98" t="s">
        <v>339</v>
      </c>
      <c r="E105" s="98">
        <v>1</v>
      </c>
      <c r="F105" s="200" t="s">
        <v>340</v>
      </c>
      <c r="G105" s="200" t="s">
        <v>341</v>
      </c>
      <c r="H105" s="111"/>
      <c r="I105" s="188" t="s">
        <v>342</v>
      </c>
      <c r="J105" s="188" t="s">
        <v>343</v>
      </c>
      <c r="K105" s="188" t="s">
        <v>343</v>
      </c>
      <c r="L105" s="188" t="s">
        <v>343</v>
      </c>
      <c r="M105" s="188" t="s">
        <v>343</v>
      </c>
      <c r="N105" s="188" t="s">
        <v>343</v>
      </c>
      <c r="O105" s="188" t="s">
        <v>343</v>
      </c>
      <c r="P105" s="269" t="s">
        <v>344</v>
      </c>
      <c r="Q105" s="89"/>
    </row>
    <row r="106" spans="1:17" ht="48.75" customHeight="1" x14ac:dyDescent="0.25">
      <c r="A106" s="198"/>
      <c r="B106" s="189"/>
      <c r="C106" s="189"/>
      <c r="D106" s="99" t="s">
        <v>345</v>
      </c>
      <c r="E106" s="99">
        <v>1</v>
      </c>
      <c r="F106" s="191"/>
      <c r="G106" s="191"/>
      <c r="H106" s="100"/>
      <c r="I106" s="189"/>
      <c r="J106" s="189"/>
      <c r="K106" s="189"/>
      <c r="L106" s="189"/>
      <c r="M106" s="189"/>
      <c r="N106" s="189"/>
      <c r="O106" s="189"/>
      <c r="P106" s="270"/>
    </row>
    <row r="107" spans="1:17" ht="31.5" x14ac:dyDescent="0.25">
      <c r="A107" s="198"/>
      <c r="B107" s="189"/>
      <c r="C107" s="189"/>
      <c r="D107" s="99" t="s">
        <v>346</v>
      </c>
      <c r="E107" s="99">
        <v>2</v>
      </c>
      <c r="F107" s="191"/>
      <c r="G107" s="100" t="s">
        <v>341</v>
      </c>
      <c r="H107" s="100"/>
      <c r="I107" s="99" t="s">
        <v>342</v>
      </c>
      <c r="J107" s="189"/>
      <c r="K107" s="189"/>
      <c r="L107" s="189"/>
      <c r="M107" s="189"/>
      <c r="N107" s="189"/>
      <c r="O107" s="189"/>
      <c r="P107" s="270"/>
    </row>
    <row r="108" spans="1:17" ht="110.25" x14ac:dyDescent="0.25">
      <c r="A108" s="198"/>
      <c r="B108" s="189"/>
      <c r="C108" s="189"/>
      <c r="D108" s="99" t="s">
        <v>347</v>
      </c>
      <c r="E108" s="99">
        <v>2</v>
      </c>
      <c r="F108" s="191"/>
      <c r="G108" s="100" t="s">
        <v>348</v>
      </c>
      <c r="H108" s="100"/>
      <c r="I108" s="99" t="s">
        <v>349</v>
      </c>
      <c r="J108" s="189"/>
      <c r="K108" s="189"/>
      <c r="L108" s="189"/>
      <c r="M108" s="189"/>
      <c r="N108" s="189"/>
      <c r="O108" s="189"/>
      <c r="P108" s="270"/>
    </row>
    <row r="109" spans="1:17" ht="32.25" customHeight="1" x14ac:dyDescent="0.25">
      <c r="A109" s="198"/>
      <c r="B109" s="189"/>
      <c r="C109" s="189"/>
      <c r="D109" s="99" t="s">
        <v>350</v>
      </c>
      <c r="E109" s="99">
        <v>1</v>
      </c>
      <c r="F109" s="191"/>
      <c r="G109" s="191" t="s">
        <v>341</v>
      </c>
      <c r="H109" s="100"/>
      <c r="I109" s="189" t="s">
        <v>342</v>
      </c>
      <c r="J109" s="189"/>
      <c r="K109" s="189"/>
      <c r="L109" s="189"/>
      <c r="M109" s="189"/>
      <c r="N109" s="189"/>
      <c r="O109" s="189"/>
      <c r="P109" s="270"/>
    </row>
    <row r="110" spans="1:17" ht="45" x14ac:dyDescent="0.25">
      <c r="A110" s="198"/>
      <c r="B110" s="189"/>
      <c r="C110" s="189"/>
      <c r="D110" s="99" t="s">
        <v>351</v>
      </c>
      <c r="E110" s="99">
        <v>1</v>
      </c>
      <c r="F110" s="191"/>
      <c r="G110" s="191"/>
      <c r="H110" s="100"/>
      <c r="I110" s="189"/>
      <c r="J110" s="189"/>
      <c r="K110" s="189"/>
      <c r="L110" s="189"/>
      <c r="M110" s="189"/>
      <c r="N110" s="189"/>
      <c r="O110" s="189"/>
      <c r="P110" s="270"/>
    </row>
    <row r="111" spans="1:17" ht="75" x14ac:dyDescent="0.25">
      <c r="A111" s="198"/>
      <c r="B111" s="189"/>
      <c r="C111" s="189"/>
      <c r="D111" s="99" t="s">
        <v>352</v>
      </c>
      <c r="E111" s="99">
        <v>1</v>
      </c>
      <c r="F111" s="191"/>
      <c r="G111" s="191"/>
      <c r="H111" s="100"/>
      <c r="I111" s="189"/>
      <c r="J111" s="189"/>
      <c r="K111" s="189"/>
      <c r="L111" s="189"/>
      <c r="M111" s="189"/>
      <c r="N111" s="189"/>
      <c r="O111" s="189"/>
      <c r="P111" s="270"/>
    </row>
    <row r="112" spans="1:17" ht="45" x14ac:dyDescent="0.25">
      <c r="A112" s="198"/>
      <c r="B112" s="189"/>
      <c r="C112" s="189"/>
      <c r="D112" s="99" t="s">
        <v>353</v>
      </c>
      <c r="E112" s="99">
        <v>1</v>
      </c>
      <c r="F112" s="191"/>
      <c r="G112" s="191"/>
      <c r="H112" s="100"/>
      <c r="I112" s="189"/>
      <c r="J112" s="189"/>
      <c r="K112" s="189"/>
      <c r="L112" s="189"/>
      <c r="M112" s="189"/>
      <c r="N112" s="189"/>
      <c r="O112" s="189"/>
      <c r="P112" s="270"/>
    </row>
    <row r="113" spans="1:16" ht="30" x14ac:dyDescent="0.25">
      <c r="A113" s="198"/>
      <c r="B113" s="189"/>
      <c r="C113" s="189"/>
      <c r="D113" s="99" t="s">
        <v>354</v>
      </c>
      <c r="E113" s="99">
        <v>1</v>
      </c>
      <c r="F113" s="191"/>
      <c r="G113" s="191"/>
      <c r="H113" s="100"/>
      <c r="I113" s="189"/>
      <c r="J113" s="189"/>
      <c r="K113" s="189"/>
      <c r="L113" s="189"/>
      <c r="M113" s="189"/>
      <c r="N113" s="189"/>
      <c r="O113" s="189"/>
      <c r="P113" s="270"/>
    </row>
    <row r="114" spans="1:16" ht="45" x14ac:dyDescent="0.25">
      <c r="A114" s="198"/>
      <c r="B114" s="189"/>
      <c r="C114" s="189"/>
      <c r="D114" s="99" t="s">
        <v>355</v>
      </c>
      <c r="E114" s="99">
        <v>1</v>
      </c>
      <c r="F114" s="191"/>
      <c r="G114" s="191"/>
      <c r="H114" s="100"/>
      <c r="I114" s="189"/>
      <c r="J114" s="189"/>
      <c r="K114" s="189"/>
      <c r="L114" s="189"/>
      <c r="M114" s="189"/>
      <c r="N114" s="189"/>
      <c r="O114" s="189"/>
      <c r="P114" s="270"/>
    </row>
    <row r="115" spans="1:16" ht="96.75" customHeight="1" x14ac:dyDescent="0.25">
      <c r="A115" s="198"/>
      <c r="B115" s="189"/>
      <c r="C115" s="189"/>
      <c r="D115" s="99" t="s">
        <v>356</v>
      </c>
      <c r="E115" s="99">
        <v>1</v>
      </c>
      <c r="F115" s="191"/>
      <c r="G115" s="191" t="s">
        <v>357</v>
      </c>
      <c r="H115" s="100"/>
      <c r="I115" s="189" t="s">
        <v>358</v>
      </c>
      <c r="J115" s="189"/>
      <c r="K115" s="189"/>
      <c r="L115" s="189"/>
      <c r="M115" s="189"/>
      <c r="N115" s="189"/>
      <c r="O115" s="189"/>
      <c r="P115" s="270"/>
    </row>
    <row r="116" spans="1:16" ht="60" x14ac:dyDescent="0.25">
      <c r="A116" s="198"/>
      <c r="B116" s="189"/>
      <c r="C116" s="189"/>
      <c r="D116" s="99" t="s">
        <v>359</v>
      </c>
      <c r="E116" s="99">
        <v>1</v>
      </c>
      <c r="F116" s="191"/>
      <c r="G116" s="191"/>
      <c r="H116" s="100"/>
      <c r="I116" s="189"/>
      <c r="J116" s="189"/>
      <c r="K116" s="189"/>
      <c r="L116" s="189"/>
      <c r="M116" s="189"/>
      <c r="N116" s="189"/>
      <c r="O116" s="189"/>
      <c r="P116" s="270"/>
    </row>
    <row r="117" spans="1:16" ht="189" x14ac:dyDescent="0.25">
      <c r="A117" s="198"/>
      <c r="B117" s="189"/>
      <c r="C117" s="189"/>
      <c r="D117" s="99" t="s">
        <v>360</v>
      </c>
      <c r="E117" s="99">
        <v>1</v>
      </c>
      <c r="F117" s="191"/>
      <c r="G117" s="100" t="s">
        <v>361</v>
      </c>
      <c r="H117" s="100"/>
      <c r="I117" s="99" t="s">
        <v>362</v>
      </c>
      <c r="J117" s="189"/>
      <c r="K117" s="189"/>
      <c r="L117" s="189"/>
      <c r="M117" s="189"/>
      <c r="N117" s="189"/>
      <c r="O117" s="189"/>
      <c r="P117" s="270"/>
    </row>
    <row r="118" spans="1:16" ht="110.25" x14ac:dyDescent="0.25">
      <c r="A118" s="198"/>
      <c r="B118" s="189"/>
      <c r="C118" s="189"/>
      <c r="D118" s="99" t="s">
        <v>363</v>
      </c>
      <c r="E118" s="99">
        <v>1</v>
      </c>
      <c r="F118" s="191"/>
      <c r="G118" s="100" t="s">
        <v>364</v>
      </c>
      <c r="H118" s="100"/>
      <c r="I118" s="99" t="s">
        <v>365</v>
      </c>
      <c r="J118" s="189"/>
      <c r="K118" s="189"/>
      <c r="L118" s="189"/>
      <c r="M118" s="189"/>
      <c r="N118" s="189"/>
      <c r="O118" s="189"/>
      <c r="P118" s="270"/>
    </row>
    <row r="119" spans="1:16" ht="96.75" customHeight="1" x14ac:dyDescent="0.25">
      <c r="A119" s="198"/>
      <c r="B119" s="189"/>
      <c r="C119" s="189"/>
      <c r="D119" s="99" t="s">
        <v>366</v>
      </c>
      <c r="E119" s="99">
        <v>1</v>
      </c>
      <c r="F119" s="191"/>
      <c r="G119" s="191" t="s">
        <v>357</v>
      </c>
      <c r="H119" s="100"/>
      <c r="I119" s="189" t="s">
        <v>367</v>
      </c>
      <c r="J119" s="189"/>
      <c r="K119" s="189"/>
      <c r="L119" s="189"/>
      <c r="M119" s="189"/>
      <c r="N119" s="189"/>
      <c r="O119" s="189"/>
      <c r="P119" s="270"/>
    </row>
    <row r="120" spans="1:16" ht="30" x14ac:dyDescent="0.25">
      <c r="A120" s="198"/>
      <c r="B120" s="189"/>
      <c r="C120" s="189"/>
      <c r="D120" s="99" t="s">
        <v>368</v>
      </c>
      <c r="E120" s="99">
        <v>1</v>
      </c>
      <c r="F120" s="191"/>
      <c r="G120" s="191"/>
      <c r="H120" s="100"/>
      <c r="I120" s="189"/>
      <c r="J120" s="189"/>
      <c r="K120" s="189"/>
      <c r="L120" s="189"/>
      <c r="M120" s="189"/>
      <c r="N120" s="189"/>
      <c r="O120" s="189"/>
      <c r="P120" s="270"/>
    </row>
    <row r="121" spans="1:16" ht="45" x14ac:dyDescent="0.25">
      <c r="A121" s="198"/>
      <c r="B121" s="189"/>
      <c r="C121" s="189"/>
      <c r="D121" s="99" t="s">
        <v>369</v>
      </c>
      <c r="E121" s="99">
        <v>1</v>
      </c>
      <c r="F121" s="191"/>
      <c r="G121" s="191"/>
      <c r="H121" s="100"/>
      <c r="I121" s="189"/>
      <c r="J121" s="189"/>
      <c r="K121" s="189"/>
      <c r="L121" s="189"/>
      <c r="M121" s="189"/>
      <c r="N121" s="189"/>
      <c r="O121" s="189"/>
      <c r="P121" s="270"/>
    </row>
    <row r="122" spans="1:16" ht="45" x14ac:dyDescent="0.25">
      <c r="A122" s="198"/>
      <c r="B122" s="189"/>
      <c r="C122" s="189"/>
      <c r="D122" s="99" t="s">
        <v>370</v>
      </c>
      <c r="E122" s="99">
        <v>1</v>
      </c>
      <c r="F122" s="191"/>
      <c r="G122" s="191"/>
      <c r="H122" s="100"/>
      <c r="I122" s="189"/>
      <c r="J122" s="189"/>
      <c r="K122" s="189"/>
      <c r="L122" s="189"/>
      <c r="M122" s="189"/>
      <c r="N122" s="189"/>
      <c r="O122" s="189"/>
      <c r="P122" s="270"/>
    </row>
    <row r="123" spans="1:16" ht="60" x14ac:dyDescent="0.25">
      <c r="A123" s="198"/>
      <c r="B123" s="189"/>
      <c r="C123" s="189"/>
      <c r="D123" s="99" t="s">
        <v>371</v>
      </c>
      <c r="E123" s="99">
        <v>1</v>
      </c>
      <c r="F123" s="191"/>
      <c r="G123" s="191"/>
      <c r="H123" s="100"/>
      <c r="I123" s="189"/>
      <c r="J123" s="189"/>
      <c r="K123" s="189"/>
      <c r="L123" s="189"/>
      <c r="M123" s="189"/>
      <c r="N123" s="189"/>
      <c r="O123" s="189"/>
      <c r="P123" s="270"/>
    </row>
    <row r="124" spans="1:16" ht="48.75" customHeight="1" x14ac:dyDescent="0.25">
      <c r="A124" s="198"/>
      <c r="B124" s="189"/>
      <c r="C124" s="189"/>
      <c r="D124" s="99" t="s">
        <v>372</v>
      </c>
      <c r="E124" s="99">
        <v>1</v>
      </c>
      <c r="F124" s="191"/>
      <c r="G124" s="191" t="s">
        <v>373</v>
      </c>
      <c r="H124" s="100"/>
      <c r="I124" s="189" t="s">
        <v>358</v>
      </c>
      <c r="J124" s="189"/>
      <c r="K124" s="189"/>
      <c r="L124" s="189"/>
      <c r="M124" s="189"/>
      <c r="N124" s="189"/>
      <c r="O124" s="189"/>
      <c r="P124" s="270"/>
    </row>
    <row r="125" spans="1:16" ht="45" x14ac:dyDescent="0.25">
      <c r="A125" s="198"/>
      <c r="B125" s="189"/>
      <c r="C125" s="189"/>
      <c r="D125" s="99" t="s">
        <v>374</v>
      </c>
      <c r="E125" s="99">
        <v>1</v>
      </c>
      <c r="F125" s="191"/>
      <c r="G125" s="191"/>
      <c r="H125" s="100"/>
      <c r="I125" s="189"/>
      <c r="J125" s="189"/>
      <c r="K125" s="189"/>
      <c r="L125" s="189"/>
      <c r="M125" s="189"/>
      <c r="N125" s="189"/>
      <c r="O125" s="189"/>
      <c r="P125" s="270"/>
    </row>
    <row r="126" spans="1:16" ht="96.75" customHeight="1" x14ac:dyDescent="0.25">
      <c r="A126" s="198"/>
      <c r="B126" s="189"/>
      <c r="C126" s="189"/>
      <c r="D126" s="99" t="s">
        <v>375</v>
      </c>
      <c r="E126" s="99">
        <v>1</v>
      </c>
      <c r="F126" s="191"/>
      <c r="G126" s="191" t="s">
        <v>364</v>
      </c>
      <c r="H126" s="100"/>
      <c r="I126" s="189" t="s">
        <v>367</v>
      </c>
      <c r="J126" s="189"/>
      <c r="K126" s="189"/>
      <c r="L126" s="189"/>
      <c r="M126" s="189"/>
      <c r="N126" s="189"/>
      <c r="O126" s="189"/>
      <c r="P126" s="270"/>
    </row>
    <row r="127" spans="1:16" ht="90" x14ac:dyDescent="0.25">
      <c r="A127" s="198"/>
      <c r="B127" s="189"/>
      <c r="C127" s="189"/>
      <c r="D127" s="99" t="s">
        <v>376</v>
      </c>
      <c r="E127" s="99">
        <v>1</v>
      </c>
      <c r="F127" s="191"/>
      <c r="G127" s="191"/>
      <c r="H127" s="100"/>
      <c r="I127" s="189"/>
      <c r="J127" s="189"/>
      <c r="K127" s="189"/>
      <c r="L127" s="189"/>
      <c r="M127" s="189"/>
      <c r="N127" s="189"/>
      <c r="O127" s="189"/>
      <c r="P127" s="270"/>
    </row>
    <row r="128" spans="1:16" ht="110.25" x14ac:dyDescent="0.25">
      <c r="A128" s="198"/>
      <c r="B128" s="189"/>
      <c r="C128" s="189"/>
      <c r="D128" s="99" t="s">
        <v>377</v>
      </c>
      <c r="E128" s="99">
        <v>1</v>
      </c>
      <c r="F128" s="191"/>
      <c r="G128" s="100" t="s">
        <v>364</v>
      </c>
      <c r="H128" s="100"/>
      <c r="I128" s="99" t="s">
        <v>367</v>
      </c>
      <c r="J128" s="189"/>
      <c r="K128" s="189"/>
      <c r="L128" s="189"/>
      <c r="M128" s="189"/>
      <c r="N128" s="189"/>
      <c r="O128" s="189"/>
      <c r="P128" s="270"/>
    </row>
    <row r="129" spans="1:16" ht="180" x14ac:dyDescent="0.25">
      <c r="A129" s="198"/>
      <c r="B129" s="189"/>
      <c r="C129" s="189"/>
      <c r="D129" s="99" t="s">
        <v>378</v>
      </c>
      <c r="E129" s="99">
        <v>1</v>
      </c>
      <c r="F129" s="191"/>
      <c r="G129" s="100" t="s">
        <v>379</v>
      </c>
      <c r="H129" s="100"/>
      <c r="I129" s="99" t="s">
        <v>380</v>
      </c>
      <c r="J129" s="189"/>
      <c r="K129" s="189"/>
      <c r="L129" s="189"/>
      <c r="M129" s="189"/>
      <c r="N129" s="189"/>
      <c r="O129" s="189"/>
      <c r="P129" s="270"/>
    </row>
    <row r="130" spans="1:16" ht="32.25" customHeight="1" x14ac:dyDescent="0.25">
      <c r="A130" s="198"/>
      <c r="B130" s="189"/>
      <c r="C130" s="189"/>
      <c r="D130" s="99" t="s">
        <v>381</v>
      </c>
      <c r="E130" s="99">
        <v>70</v>
      </c>
      <c r="F130" s="191"/>
      <c r="G130" s="191" t="s">
        <v>382</v>
      </c>
      <c r="H130" s="100"/>
      <c r="I130" s="189" t="s">
        <v>342</v>
      </c>
      <c r="J130" s="189"/>
      <c r="K130" s="189"/>
      <c r="L130" s="189"/>
      <c r="M130" s="189"/>
      <c r="N130" s="189"/>
      <c r="O130" s="189"/>
      <c r="P130" s="270"/>
    </row>
    <row r="131" spans="1:16" ht="30" x14ac:dyDescent="0.25">
      <c r="A131" s="198"/>
      <c r="B131" s="189"/>
      <c r="C131" s="189"/>
      <c r="D131" s="99" t="s">
        <v>383</v>
      </c>
      <c r="E131" s="99">
        <v>2</v>
      </c>
      <c r="F131" s="191"/>
      <c r="G131" s="191"/>
      <c r="H131" s="100"/>
      <c r="I131" s="189"/>
      <c r="J131" s="189"/>
      <c r="K131" s="189"/>
      <c r="L131" s="189"/>
      <c r="M131" s="189"/>
      <c r="N131" s="189"/>
      <c r="O131" s="189"/>
      <c r="P131" s="270"/>
    </row>
    <row r="132" spans="1:16" ht="15.75" x14ac:dyDescent="0.25">
      <c r="A132" s="198"/>
      <c r="B132" s="189"/>
      <c r="C132" s="189"/>
      <c r="D132" s="99" t="s">
        <v>384</v>
      </c>
      <c r="E132" s="99">
        <v>3</v>
      </c>
      <c r="F132" s="191"/>
      <c r="G132" s="191"/>
      <c r="H132" s="100"/>
      <c r="I132" s="189"/>
      <c r="J132" s="189"/>
      <c r="K132" s="189"/>
      <c r="L132" s="189"/>
      <c r="M132" s="189"/>
      <c r="N132" s="189"/>
      <c r="O132" s="189"/>
      <c r="P132" s="270"/>
    </row>
    <row r="133" spans="1:16" ht="15.75" x14ac:dyDescent="0.25">
      <c r="A133" s="198"/>
      <c r="B133" s="189"/>
      <c r="C133" s="189"/>
      <c r="D133" s="99" t="s">
        <v>385</v>
      </c>
      <c r="E133" s="99">
        <v>1</v>
      </c>
      <c r="F133" s="191"/>
      <c r="G133" s="191"/>
      <c r="H133" s="100"/>
      <c r="I133" s="189"/>
      <c r="J133" s="189"/>
      <c r="K133" s="189"/>
      <c r="L133" s="189"/>
      <c r="M133" s="189"/>
      <c r="N133" s="189"/>
      <c r="O133" s="189"/>
      <c r="P133" s="270"/>
    </row>
    <row r="134" spans="1:16" ht="45" x14ac:dyDescent="0.25">
      <c r="A134" s="199"/>
      <c r="B134" s="190"/>
      <c r="C134" s="190"/>
      <c r="D134" s="101" t="s">
        <v>386</v>
      </c>
      <c r="E134" s="101">
        <v>5</v>
      </c>
      <c r="F134" s="196"/>
      <c r="G134" s="196"/>
      <c r="H134" s="112"/>
      <c r="I134" s="190"/>
      <c r="J134" s="190"/>
      <c r="K134" s="190"/>
      <c r="L134" s="190"/>
      <c r="M134" s="190"/>
      <c r="N134" s="190"/>
      <c r="O134" s="190"/>
      <c r="P134" s="271"/>
    </row>
    <row r="135" spans="1:16" ht="157.5" x14ac:dyDescent="0.25">
      <c r="A135" s="91" t="s">
        <v>24</v>
      </c>
      <c r="B135" s="92" t="s">
        <v>387</v>
      </c>
      <c r="C135" s="92" t="s">
        <v>388</v>
      </c>
      <c r="D135" s="92" t="s">
        <v>389</v>
      </c>
      <c r="E135" s="92" t="s">
        <v>390</v>
      </c>
      <c r="F135" s="92" t="s">
        <v>340</v>
      </c>
      <c r="G135" s="93" t="s">
        <v>391</v>
      </c>
      <c r="H135" s="124"/>
      <c r="I135" s="92" t="s">
        <v>343</v>
      </c>
      <c r="J135" s="92" t="s">
        <v>343</v>
      </c>
      <c r="K135" s="92" t="s">
        <v>343</v>
      </c>
      <c r="L135" s="92" t="s">
        <v>343</v>
      </c>
      <c r="M135" s="92" t="s">
        <v>343</v>
      </c>
      <c r="N135" s="92" t="s">
        <v>343</v>
      </c>
      <c r="O135" s="92" t="s">
        <v>343</v>
      </c>
      <c r="P135" s="92" t="s">
        <v>343</v>
      </c>
    </row>
    <row r="136" spans="1:16" ht="47.25" x14ac:dyDescent="0.25">
      <c r="A136" s="182" t="s">
        <v>26</v>
      </c>
      <c r="B136" s="185" t="s">
        <v>392</v>
      </c>
      <c r="C136" s="178" t="s">
        <v>393</v>
      </c>
      <c r="D136" s="95" t="s">
        <v>394</v>
      </c>
      <c r="E136" s="94">
        <v>2</v>
      </c>
      <c r="F136" s="94" t="s">
        <v>340</v>
      </c>
      <c r="G136" s="94" t="s">
        <v>395</v>
      </c>
      <c r="H136" s="94"/>
      <c r="I136" s="178" t="s">
        <v>343</v>
      </c>
      <c r="J136" s="178" t="s">
        <v>343</v>
      </c>
      <c r="K136" s="178" t="s">
        <v>343</v>
      </c>
      <c r="L136" s="178" t="s">
        <v>343</v>
      </c>
      <c r="M136" s="178" t="s">
        <v>343</v>
      </c>
      <c r="N136" s="178" t="s">
        <v>343</v>
      </c>
      <c r="O136" s="178" t="s">
        <v>343</v>
      </c>
      <c r="P136" s="179" t="s">
        <v>343</v>
      </c>
    </row>
    <row r="137" spans="1:16" ht="31.5" x14ac:dyDescent="0.25">
      <c r="A137" s="183"/>
      <c r="B137" s="186"/>
      <c r="C137" s="170"/>
      <c r="D137" s="90" t="s">
        <v>396</v>
      </c>
      <c r="E137" s="88">
        <v>2</v>
      </c>
      <c r="F137" s="88" t="s">
        <v>340</v>
      </c>
      <c r="G137" s="88" t="s">
        <v>395</v>
      </c>
      <c r="H137" s="88"/>
      <c r="I137" s="170"/>
      <c r="J137" s="170"/>
      <c r="K137" s="170"/>
      <c r="L137" s="170"/>
      <c r="M137" s="170"/>
      <c r="N137" s="170"/>
      <c r="O137" s="170"/>
      <c r="P137" s="180"/>
    </row>
    <row r="138" spans="1:16" ht="43.5" customHeight="1" x14ac:dyDescent="0.25">
      <c r="A138" s="183"/>
      <c r="B138" s="186"/>
      <c r="C138" s="170" t="s">
        <v>397</v>
      </c>
      <c r="D138" s="90" t="s">
        <v>398</v>
      </c>
      <c r="E138" s="88">
        <v>1</v>
      </c>
      <c r="F138" s="88" t="s">
        <v>340</v>
      </c>
      <c r="G138" s="170" t="s">
        <v>399</v>
      </c>
      <c r="H138" s="88"/>
      <c r="I138" s="170"/>
      <c r="J138" s="170"/>
      <c r="K138" s="170"/>
      <c r="L138" s="170"/>
      <c r="M138" s="170"/>
      <c r="N138" s="170"/>
      <c r="O138" s="170"/>
      <c r="P138" s="180"/>
    </row>
    <row r="139" spans="1:16" ht="31.5" x14ac:dyDescent="0.25">
      <c r="A139" s="183"/>
      <c r="B139" s="186"/>
      <c r="C139" s="170"/>
      <c r="D139" s="90" t="s">
        <v>400</v>
      </c>
      <c r="E139" s="88">
        <v>1</v>
      </c>
      <c r="F139" s="88" t="s">
        <v>340</v>
      </c>
      <c r="G139" s="170"/>
      <c r="H139" s="88"/>
      <c r="I139" s="170"/>
      <c r="J139" s="170"/>
      <c r="K139" s="170"/>
      <c r="L139" s="170"/>
      <c r="M139" s="170"/>
      <c r="N139" s="170"/>
      <c r="O139" s="170"/>
      <c r="P139" s="180"/>
    </row>
    <row r="140" spans="1:16" ht="31.5" x14ac:dyDescent="0.25">
      <c r="A140" s="183"/>
      <c r="B140" s="186"/>
      <c r="C140" s="170"/>
      <c r="D140" s="90" t="s">
        <v>401</v>
      </c>
      <c r="E140" s="88">
        <v>1</v>
      </c>
      <c r="F140" s="88" t="s">
        <v>340</v>
      </c>
      <c r="G140" s="170"/>
      <c r="H140" s="88"/>
      <c r="I140" s="170"/>
      <c r="J140" s="170"/>
      <c r="K140" s="170"/>
      <c r="L140" s="170"/>
      <c r="M140" s="170"/>
      <c r="N140" s="170"/>
      <c r="O140" s="170"/>
      <c r="P140" s="180"/>
    </row>
    <row r="141" spans="1:16" ht="15" customHeight="1" x14ac:dyDescent="0.25">
      <c r="A141" s="183"/>
      <c r="B141" s="186"/>
      <c r="C141" s="170"/>
      <c r="D141" s="90" t="s">
        <v>402</v>
      </c>
      <c r="E141" s="88">
        <v>1</v>
      </c>
      <c r="F141" s="88" t="s">
        <v>340</v>
      </c>
      <c r="G141" s="170" t="s">
        <v>403</v>
      </c>
      <c r="H141" s="88"/>
      <c r="I141" s="170"/>
      <c r="J141" s="170"/>
      <c r="K141" s="170"/>
      <c r="L141" s="170"/>
      <c r="M141" s="170"/>
      <c r="N141" s="170"/>
      <c r="O141" s="170"/>
      <c r="P141" s="180"/>
    </row>
    <row r="142" spans="1:16" ht="31.5" x14ac:dyDescent="0.25">
      <c r="A142" s="183"/>
      <c r="B142" s="186"/>
      <c r="C142" s="170"/>
      <c r="D142" s="90" t="s">
        <v>404</v>
      </c>
      <c r="E142" s="88">
        <v>1</v>
      </c>
      <c r="F142" s="88" t="s">
        <v>340</v>
      </c>
      <c r="G142" s="170"/>
      <c r="H142" s="88"/>
      <c r="I142" s="170"/>
      <c r="J142" s="170"/>
      <c r="K142" s="170"/>
      <c r="L142" s="170"/>
      <c r="M142" s="170"/>
      <c r="N142" s="170"/>
      <c r="O142" s="170"/>
      <c r="P142" s="180"/>
    </row>
    <row r="143" spans="1:16" ht="39.75" customHeight="1" x14ac:dyDescent="0.25">
      <c r="A143" s="183"/>
      <c r="B143" s="186"/>
      <c r="C143" s="170" t="s">
        <v>405</v>
      </c>
      <c r="D143" s="90" t="s">
        <v>406</v>
      </c>
      <c r="E143" s="88">
        <v>1</v>
      </c>
      <c r="F143" s="88" t="s">
        <v>340</v>
      </c>
      <c r="G143" s="170" t="s">
        <v>407</v>
      </c>
      <c r="H143" s="88"/>
      <c r="I143" s="170"/>
      <c r="J143" s="170"/>
      <c r="K143" s="170"/>
      <c r="L143" s="170"/>
      <c r="M143" s="170"/>
      <c r="N143" s="170"/>
      <c r="O143" s="170"/>
      <c r="P143" s="180"/>
    </row>
    <row r="144" spans="1:16" ht="31.5" x14ac:dyDescent="0.25">
      <c r="A144" s="183"/>
      <c r="B144" s="186"/>
      <c r="C144" s="170"/>
      <c r="D144" s="90" t="s">
        <v>408</v>
      </c>
      <c r="E144" s="88">
        <v>1</v>
      </c>
      <c r="F144" s="88" t="s">
        <v>340</v>
      </c>
      <c r="G144" s="170"/>
      <c r="H144" s="88"/>
      <c r="I144" s="170"/>
      <c r="J144" s="170"/>
      <c r="K144" s="170"/>
      <c r="L144" s="170"/>
      <c r="M144" s="170"/>
      <c r="N144" s="170"/>
      <c r="O144" s="170"/>
      <c r="P144" s="180"/>
    </row>
    <row r="145" spans="1:16" ht="31.5" x14ac:dyDescent="0.25">
      <c r="A145" s="183"/>
      <c r="B145" s="186"/>
      <c r="C145" s="170"/>
      <c r="D145" s="90" t="s">
        <v>409</v>
      </c>
      <c r="E145" s="88">
        <v>1</v>
      </c>
      <c r="F145" s="88" t="s">
        <v>340</v>
      </c>
      <c r="G145" s="170"/>
      <c r="H145" s="88"/>
      <c r="I145" s="170"/>
      <c r="J145" s="170"/>
      <c r="K145" s="170"/>
      <c r="L145" s="170"/>
      <c r="M145" s="170"/>
      <c r="N145" s="170"/>
      <c r="O145" s="170"/>
      <c r="P145" s="180"/>
    </row>
    <row r="146" spans="1:16" ht="31.5" x14ac:dyDescent="0.25">
      <c r="A146" s="183"/>
      <c r="B146" s="186"/>
      <c r="C146" s="170"/>
      <c r="D146" s="90" t="s">
        <v>410</v>
      </c>
      <c r="E146" s="88">
        <v>1</v>
      </c>
      <c r="F146" s="88" t="s">
        <v>340</v>
      </c>
      <c r="G146" s="170"/>
      <c r="H146" s="88"/>
      <c r="I146" s="170"/>
      <c r="J146" s="170"/>
      <c r="K146" s="170"/>
      <c r="L146" s="170"/>
      <c r="M146" s="170"/>
      <c r="N146" s="170"/>
      <c r="O146" s="170"/>
      <c r="P146" s="180"/>
    </row>
    <row r="147" spans="1:16" ht="31.5" x14ac:dyDescent="0.25">
      <c r="A147" s="183"/>
      <c r="B147" s="186"/>
      <c r="C147" s="170"/>
      <c r="D147" s="90" t="s">
        <v>411</v>
      </c>
      <c r="E147" s="88">
        <v>1</v>
      </c>
      <c r="F147" s="88" t="s">
        <v>340</v>
      </c>
      <c r="G147" s="170"/>
      <c r="H147" s="88"/>
      <c r="I147" s="170"/>
      <c r="J147" s="170"/>
      <c r="K147" s="170"/>
      <c r="L147" s="170"/>
      <c r="M147" s="170"/>
      <c r="N147" s="170"/>
      <c r="O147" s="170"/>
      <c r="P147" s="180"/>
    </row>
    <row r="148" spans="1:16" ht="31.5" x14ac:dyDescent="0.25">
      <c r="A148" s="183"/>
      <c r="B148" s="186"/>
      <c r="C148" s="170"/>
      <c r="D148" s="90" t="s">
        <v>412</v>
      </c>
      <c r="E148" s="88">
        <v>1</v>
      </c>
      <c r="F148" s="88" t="s">
        <v>340</v>
      </c>
      <c r="G148" s="170"/>
      <c r="H148" s="88"/>
      <c r="I148" s="170"/>
      <c r="J148" s="170"/>
      <c r="K148" s="170"/>
      <c r="L148" s="170"/>
      <c r="M148" s="170"/>
      <c r="N148" s="170"/>
      <c r="O148" s="170"/>
      <c r="P148" s="180"/>
    </row>
    <row r="149" spans="1:16" ht="31.5" x14ac:dyDescent="0.25">
      <c r="A149" s="183"/>
      <c r="B149" s="186"/>
      <c r="C149" s="170"/>
      <c r="D149" s="90" t="s">
        <v>413</v>
      </c>
      <c r="E149" s="88">
        <v>1</v>
      </c>
      <c r="F149" s="88" t="s">
        <v>340</v>
      </c>
      <c r="G149" s="170"/>
      <c r="H149" s="88"/>
      <c r="I149" s="170"/>
      <c r="J149" s="170"/>
      <c r="K149" s="170"/>
      <c r="L149" s="170"/>
      <c r="M149" s="170"/>
      <c r="N149" s="170"/>
      <c r="O149" s="170"/>
      <c r="P149" s="180"/>
    </row>
    <row r="150" spans="1:16" ht="48.75" customHeight="1" x14ac:dyDescent="0.25">
      <c r="A150" s="183"/>
      <c r="B150" s="186"/>
      <c r="C150" s="170" t="s">
        <v>414</v>
      </c>
      <c r="D150" s="90" t="s">
        <v>415</v>
      </c>
      <c r="E150" s="88">
        <v>1</v>
      </c>
      <c r="F150" s="88" t="s">
        <v>340</v>
      </c>
      <c r="G150" s="170" t="s">
        <v>416</v>
      </c>
      <c r="H150" s="88"/>
      <c r="I150" s="170"/>
      <c r="J150" s="170"/>
      <c r="K150" s="170"/>
      <c r="L150" s="170"/>
      <c r="M150" s="170"/>
      <c r="N150" s="170"/>
      <c r="O150" s="170"/>
      <c r="P150" s="180"/>
    </row>
    <row r="151" spans="1:16" ht="31.5" x14ac:dyDescent="0.25">
      <c r="A151" s="183"/>
      <c r="B151" s="186"/>
      <c r="C151" s="170"/>
      <c r="D151" s="90" t="s">
        <v>417</v>
      </c>
      <c r="E151" s="88">
        <v>1</v>
      </c>
      <c r="F151" s="88" t="s">
        <v>340</v>
      </c>
      <c r="G151" s="170"/>
      <c r="H151" s="88"/>
      <c r="I151" s="170"/>
      <c r="J151" s="170"/>
      <c r="K151" s="170"/>
      <c r="L151" s="170"/>
      <c r="M151" s="170"/>
      <c r="N151" s="170"/>
      <c r="O151" s="170"/>
      <c r="P151" s="180"/>
    </row>
    <row r="152" spans="1:16" ht="47.25" x14ac:dyDescent="0.25">
      <c r="A152" s="183"/>
      <c r="B152" s="186"/>
      <c r="C152" s="170"/>
      <c r="D152" s="90" t="s">
        <v>418</v>
      </c>
      <c r="E152" s="88">
        <v>1</v>
      </c>
      <c r="F152" s="88" t="s">
        <v>340</v>
      </c>
      <c r="G152" s="170"/>
      <c r="H152" s="88"/>
      <c r="I152" s="170"/>
      <c r="J152" s="170"/>
      <c r="K152" s="170"/>
      <c r="L152" s="170"/>
      <c r="M152" s="170"/>
      <c r="N152" s="170"/>
      <c r="O152" s="170"/>
      <c r="P152" s="180"/>
    </row>
    <row r="153" spans="1:16" ht="31.5" x14ac:dyDescent="0.25">
      <c r="A153" s="183"/>
      <c r="B153" s="186"/>
      <c r="C153" s="170"/>
      <c r="D153" s="90" t="s">
        <v>419</v>
      </c>
      <c r="E153" s="88">
        <v>1</v>
      </c>
      <c r="F153" s="88" t="s">
        <v>340</v>
      </c>
      <c r="G153" s="170"/>
      <c r="H153" s="88"/>
      <c r="I153" s="170"/>
      <c r="J153" s="170"/>
      <c r="K153" s="170"/>
      <c r="L153" s="170"/>
      <c r="M153" s="170"/>
      <c r="N153" s="170"/>
      <c r="O153" s="170"/>
      <c r="P153" s="180"/>
    </row>
    <row r="154" spans="1:16" ht="45" customHeight="1" x14ac:dyDescent="0.25">
      <c r="A154" s="183"/>
      <c r="B154" s="186"/>
      <c r="C154" s="170" t="s">
        <v>420</v>
      </c>
      <c r="D154" s="90" t="s">
        <v>421</v>
      </c>
      <c r="E154" s="88">
        <v>1</v>
      </c>
      <c r="F154" s="88" t="s">
        <v>340</v>
      </c>
      <c r="G154" s="170" t="s">
        <v>422</v>
      </c>
      <c r="H154" s="88"/>
      <c r="I154" s="170"/>
      <c r="J154" s="170"/>
      <c r="K154" s="170"/>
      <c r="L154" s="170"/>
      <c r="M154" s="170"/>
      <c r="N154" s="170"/>
      <c r="O154" s="170"/>
      <c r="P154" s="180"/>
    </row>
    <row r="155" spans="1:16" ht="52.5" customHeight="1" x14ac:dyDescent="0.25">
      <c r="A155" s="183"/>
      <c r="B155" s="186"/>
      <c r="C155" s="170"/>
      <c r="D155" s="90" t="s">
        <v>423</v>
      </c>
      <c r="E155" s="88">
        <v>1</v>
      </c>
      <c r="F155" s="88" t="s">
        <v>340</v>
      </c>
      <c r="G155" s="170"/>
      <c r="H155" s="88"/>
      <c r="I155" s="170"/>
      <c r="J155" s="170"/>
      <c r="K155" s="170"/>
      <c r="L155" s="170"/>
      <c r="M155" s="170"/>
      <c r="N155" s="170"/>
      <c r="O155" s="170"/>
      <c r="P155" s="180"/>
    </row>
    <row r="156" spans="1:16" ht="60" customHeight="1" x14ac:dyDescent="0.25">
      <c r="A156" s="183"/>
      <c r="B156" s="186"/>
      <c r="C156" s="170"/>
      <c r="D156" s="90" t="s">
        <v>424</v>
      </c>
      <c r="E156" s="88">
        <v>1</v>
      </c>
      <c r="F156" s="88" t="s">
        <v>340</v>
      </c>
      <c r="G156" s="170"/>
      <c r="H156" s="88"/>
      <c r="I156" s="170"/>
      <c r="J156" s="170"/>
      <c r="K156" s="170"/>
      <c r="L156" s="170"/>
      <c r="M156" s="170"/>
      <c r="N156" s="170"/>
      <c r="O156" s="170"/>
      <c r="P156" s="180"/>
    </row>
    <row r="157" spans="1:16" ht="31.5" x14ac:dyDescent="0.25">
      <c r="A157" s="183"/>
      <c r="B157" s="186"/>
      <c r="C157" s="170"/>
      <c r="D157" s="90" t="s">
        <v>425</v>
      </c>
      <c r="E157" s="88">
        <v>1</v>
      </c>
      <c r="F157" s="88" t="s">
        <v>340</v>
      </c>
      <c r="G157" s="170"/>
      <c r="H157" s="88"/>
      <c r="I157" s="170"/>
      <c r="J157" s="170"/>
      <c r="K157" s="170"/>
      <c r="L157" s="170"/>
      <c r="M157" s="170"/>
      <c r="N157" s="170"/>
      <c r="O157" s="170"/>
      <c r="P157" s="180"/>
    </row>
    <row r="158" spans="1:16" ht="41.25" customHeight="1" x14ac:dyDescent="0.25">
      <c r="A158" s="183"/>
      <c r="B158" s="186"/>
      <c r="C158" s="170"/>
      <c r="D158" s="90" t="s">
        <v>426</v>
      </c>
      <c r="E158" s="88">
        <v>1</v>
      </c>
      <c r="F158" s="88" t="s">
        <v>340</v>
      </c>
      <c r="G158" s="170" t="s">
        <v>427</v>
      </c>
      <c r="H158" s="88"/>
      <c r="I158" s="170"/>
      <c r="J158" s="170"/>
      <c r="K158" s="170"/>
      <c r="L158" s="170"/>
      <c r="M158" s="170"/>
      <c r="N158" s="170"/>
      <c r="O158" s="170"/>
      <c r="P158" s="180"/>
    </row>
    <row r="159" spans="1:16" ht="43.5" customHeight="1" x14ac:dyDescent="0.25">
      <c r="A159" s="184"/>
      <c r="B159" s="187"/>
      <c r="C159" s="171"/>
      <c r="D159" s="97" t="s">
        <v>428</v>
      </c>
      <c r="E159" s="96">
        <v>1</v>
      </c>
      <c r="F159" s="96" t="s">
        <v>340</v>
      </c>
      <c r="G159" s="171"/>
      <c r="H159" s="96"/>
      <c r="I159" s="171"/>
      <c r="J159" s="171"/>
      <c r="K159" s="171"/>
      <c r="L159" s="171"/>
      <c r="M159" s="171"/>
      <c r="N159" s="171"/>
      <c r="O159" s="171"/>
      <c r="P159" s="181"/>
    </row>
  </sheetData>
  <sheetProtection algorithmName="SHA-512" hashValue="AN5HIE2LcWbdZn0+6stagmfOVLDtZ84O00ACApAbjgp1rqudBdslkSXsMWpYPbLbRo3Qf63H5cXgojNisDvXyQ==" saltValue="JP8NnLoDZ49NGPixMXfmuA==" spinCount="100000" sheet="1" objects="1" scenarios="1"/>
  <mergeCells count="152">
    <mergeCell ref="P15:P17"/>
    <mergeCell ref="C15:C17"/>
    <mergeCell ref="D15:D17"/>
    <mergeCell ref="E15:E17"/>
    <mergeCell ref="F15:F17"/>
    <mergeCell ref="G15:G17"/>
    <mergeCell ref="I15:I17"/>
    <mergeCell ref="J15:J17"/>
    <mergeCell ref="K15:K17"/>
    <mergeCell ref="L15:L17"/>
    <mergeCell ref="M15:M17"/>
    <mergeCell ref="N15:N17"/>
    <mergeCell ref="O15:O17"/>
    <mergeCell ref="I105:I106"/>
    <mergeCell ref="P105:P134"/>
    <mergeCell ref="J105:J134"/>
    <mergeCell ref="K105:K134"/>
    <mergeCell ref="L105:L134"/>
    <mergeCell ref="M105:M134"/>
    <mergeCell ref="N105:N134"/>
    <mergeCell ref="O105:O134"/>
    <mergeCell ref="G138:G140"/>
    <mergeCell ref="P136:P159"/>
    <mergeCell ref="I136:I159"/>
    <mergeCell ref="J136:J159"/>
    <mergeCell ref="K136:K159"/>
    <mergeCell ref="L136:L159"/>
    <mergeCell ref="M136:M159"/>
    <mergeCell ref="N136:N159"/>
    <mergeCell ref="O136:O159"/>
    <mergeCell ref="I130:I134"/>
    <mergeCell ref="I126:I127"/>
    <mergeCell ref="I124:I125"/>
    <mergeCell ref="I119:I123"/>
    <mergeCell ref="I115:I116"/>
    <mergeCell ref="I109:I114"/>
    <mergeCell ref="G126:G127"/>
    <mergeCell ref="J26:J27"/>
    <mergeCell ref="D24:D25"/>
    <mergeCell ref="G24:G25"/>
    <mergeCell ref="E24:E25"/>
    <mergeCell ref="O2:O14"/>
    <mergeCell ref="N24:N25"/>
    <mergeCell ref="C2:C14"/>
    <mergeCell ref="O53:O104"/>
    <mergeCell ref="A29:A35"/>
    <mergeCell ref="A36:A52"/>
    <mergeCell ref="E29:E35"/>
    <mergeCell ref="D36:D39"/>
    <mergeCell ref="B53:B60"/>
    <mergeCell ref="I53:I104"/>
    <mergeCell ref="J53:J104"/>
    <mergeCell ref="K53:K104"/>
    <mergeCell ref="L53:L104"/>
    <mergeCell ref="D53:D104"/>
    <mergeCell ref="B100:B104"/>
    <mergeCell ref="B94:B99"/>
    <mergeCell ref="B81:B93"/>
    <mergeCell ref="M53:M104"/>
    <mergeCell ref="N53:N104"/>
    <mergeCell ref="A20:A25"/>
    <mergeCell ref="B20:B25"/>
    <mergeCell ref="C26:C28"/>
    <mergeCell ref="F20:F25"/>
    <mergeCell ref="C20:C25"/>
    <mergeCell ref="D26:D27"/>
    <mergeCell ref="E26:E27"/>
    <mergeCell ref="F26:F27"/>
    <mergeCell ref="G26:G27"/>
    <mergeCell ref="A26:A28"/>
    <mergeCell ref="A53:A104"/>
    <mergeCell ref="C57:C63"/>
    <mergeCell ref="C64:C75"/>
    <mergeCell ref="C76:C93"/>
    <mergeCell ref="P26:P27"/>
    <mergeCell ref="B26:B28"/>
    <mergeCell ref="F29:F35"/>
    <mergeCell ref="I26:I27"/>
    <mergeCell ref="I24:I25"/>
    <mergeCell ref="J24:J25"/>
    <mergeCell ref="K24:K25"/>
    <mergeCell ref="C53:C56"/>
    <mergeCell ref="K26:K27"/>
    <mergeCell ref="L26:L27"/>
    <mergeCell ref="M26:M27"/>
    <mergeCell ref="N26:N27"/>
    <mergeCell ref="O26:O27"/>
    <mergeCell ref="M24:M25"/>
    <mergeCell ref="O24:O25"/>
    <mergeCell ref="C29:C30"/>
    <mergeCell ref="C34:C35"/>
    <mergeCell ref="D29:D35"/>
    <mergeCell ref="G29:G35"/>
    <mergeCell ref="L24:L25"/>
    <mergeCell ref="K2:K14"/>
    <mergeCell ref="L2:L14"/>
    <mergeCell ref="M2:M14"/>
    <mergeCell ref="G5:G6"/>
    <mergeCell ref="E3:E4"/>
    <mergeCell ref="F3:F4"/>
    <mergeCell ref="G3:G4"/>
    <mergeCell ref="N2:N14"/>
    <mergeCell ref="A15:A17"/>
    <mergeCell ref="F5:F6"/>
    <mergeCell ref="G154:G157"/>
    <mergeCell ref="G158:G159"/>
    <mergeCell ref="D2:D4"/>
    <mergeCell ref="D5:D6"/>
    <mergeCell ref="D7:D8"/>
    <mergeCell ref="D9:D10"/>
    <mergeCell ref="D11:D12"/>
    <mergeCell ref="D13:D14"/>
    <mergeCell ref="P2:P14"/>
    <mergeCell ref="E13:E14"/>
    <mergeCell ref="F13:F14"/>
    <mergeCell ref="G13:G14"/>
    <mergeCell ref="E11:E12"/>
    <mergeCell ref="F11:F12"/>
    <mergeCell ref="G11:G12"/>
    <mergeCell ref="E9:E10"/>
    <mergeCell ref="F9:F10"/>
    <mergeCell ref="G9:G10"/>
    <mergeCell ref="E7:E8"/>
    <mergeCell ref="F7:F8"/>
    <mergeCell ref="G7:G8"/>
    <mergeCell ref="E5:E6"/>
    <mergeCell ref="I2:I14"/>
    <mergeCell ref="J2:J14"/>
    <mergeCell ref="A2:A14"/>
    <mergeCell ref="C143:C149"/>
    <mergeCell ref="G143:G149"/>
    <mergeCell ref="A136:A159"/>
    <mergeCell ref="B136:B159"/>
    <mergeCell ref="B71:B80"/>
    <mergeCell ref="B61:B70"/>
    <mergeCell ref="C94:C103"/>
    <mergeCell ref="G141:G142"/>
    <mergeCell ref="A105:A134"/>
    <mergeCell ref="B105:B134"/>
    <mergeCell ref="C105:C134"/>
    <mergeCell ref="C150:C153"/>
    <mergeCell ref="C154:C159"/>
    <mergeCell ref="C136:C137"/>
    <mergeCell ref="C138:C142"/>
    <mergeCell ref="F105:F134"/>
    <mergeCell ref="G130:G134"/>
    <mergeCell ref="G124:G125"/>
    <mergeCell ref="G119:G123"/>
    <mergeCell ref="G115:G116"/>
    <mergeCell ref="G109:G114"/>
    <mergeCell ref="G105:G106"/>
    <mergeCell ref="G150:G15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1E80-9803-405D-AB38-2CE8660E1C57}">
  <dimension ref="A1"/>
  <sheetViews>
    <sheetView workbookViewId="0">
      <selection activeCell="F31" sqref="F31"/>
    </sheetView>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118B1-284E-4DAE-BCA9-289413E1FCEB}">
  <dimension ref="A1"/>
  <sheetViews>
    <sheetView tabSelected="1"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Consolidado PI 2023</vt:lpstr>
      <vt:lpstr>Avance Planes</vt:lpstr>
      <vt:lpstr>Normalización P. I.</vt:lpstr>
      <vt:lpstr>Corte II Trimestre 2023</vt:lpstr>
      <vt:lpstr>Corte III Trimestre 2023</vt:lpstr>
      <vt:lpstr>Corte IV Trimestre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Álvaro Castilla Ramírez</dc:creator>
  <cp:keywords/>
  <dc:description/>
  <cp:lastModifiedBy>Gladys Cecilia Osorio Cavanzo</cp:lastModifiedBy>
  <cp:revision/>
  <dcterms:created xsi:type="dcterms:W3CDTF">2023-08-10T16:21:38Z</dcterms:created>
  <dcterms:modified xsi:type="dcterms:W3CDTF">2024-09-02T20:27:27Z</dcterms:modified>
  <cp:category/>
  <cp:contentStatus/>
</cp:coreProperties>
</file>